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mc:AlternateContent xmlns:mc="http://schemas.openxmlformats.org/markup-compatibility/2006">
    <mc:Choice Requires="x15">
      <x15ac:absPath xmlns:x15ac="http://schemas.microsoft.com/office/spreadsheetml/2010/11/ac" url="/Users/kiirja/MIT Dropbox/Kiirja Paananen/2025 Storage/Research Development/"/>
    </mc:Choice>
  </mc:AlternateContent>
  <xr:revisionPtr revIDLastSave="0" documentId="13_ncr:1_{5780FE60-21B2-9B45-B124-F553217F9D05}" xr6:coauthVersionLast="47" xr6:coauthVersionMax="47" xr10:uidLastSave="{00000000-0000-0000-0000-000000000000}"/>
  <bookViews>
    <workbookView xWindow="39360" yWindow="7040" windowWidth="23760" windowHeight="13540" xr2:uid="{00000000-000D-0000-FFFF-FFFF00000000}"/>
  </bookViews>
  <sheets>
    <sheet name="Early Career Awards" sheetId="1" r:id="rId1"/>
    <sheet name="Eligibility Windows" sheetId="2" r:id="rId2"/>
    <sheet name="Eligibility Data" sheetId="3" r:id="rId3"/>
  </sheets>
  <definedNames>
    <definedName name="_xlnm._FilterDatabase" localSheetId="0" hidden="1">'Early Career Awards'!$B$11:$F$59</definedName>
    <definedName name="_xlnm._FilterDatabase" localSheetId="2" hidden="1">'Eligibility Data'!$A$9:$D$27</definedName>
    <definedName name="Z_3E4B093C_2B7C_4FF0_B16F_E55EB6202AF0_.wvu.FilterData" localSheetId="2" hidden="1">'Eligibility Data'!$A$32:$D$47</definedName>
  </definedNames>
  <calcPr calcId="191028"/>
  <customWorkbookViews>
    <customWorkbookView name="Filter 1" guid="{3E4B093C-2B7C-4FF0-B16F-E55EB6202AF0}"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5" i="3" l="1"/>
  <c r="E36" i="3"/>
  <c r="E37" i="3"/>
  <c r="E38" i="3"/>
  <c r="E39" i="3"/>
  <c r="E40" i="3"/>
  <c r="E41" i="3"/>
  <c r="E42" i="3"/>
  <c r="E43" i="3"/>
  <c r="E44" i="3"/>
  <c r="E45" i="3"/>
  <c r="E46" i="3"/>
  <c r="E47" i="3"/>
  <c r="E48" i="3"/>
  <c r="E49" i="3"/>
  <c r="E50" i="3"/>
  <c r="E51" i="3"/>
  <c r="E52" i="3"/>
  <c r="E53" i="3"/>
  <c r="E54" i="3"/>
  <c r="E55" i="3"/>
  <c r="E56" i="3"/>
  <c r="E34" i="3"/>
  <c r="E10" i="3"/>
  <c r="E11" i="3"/>
  <c r="E12" i="3"/>
  <c r="E13" i="3"/>
  <c r="E14" i="3"/>
  <c r="E15" i="3"/>
  <c r="E16" i="3"/>
  <c r="E17" i="3"/>
  <c r="E18" i="3"/>
  <c r="E19" i="3"/>
  <c r="E20" i="3"/>
  <c r="E21" i="3"/>
  <c r="E22" i="3"/>
  <c r="E23" i="3"/>
  <c r="E24" i="3"/>
  <c r="E25" i="3"/>
  <c r="E26" i="3"/>
  <c r="E27" i="3"/>
  <c r="E28" i="3"/>
  <c r="E29" i="3"/>
  <c r="B49" i="1"/>
  <c r="A48" i="3"/>
  <c r="A47" i="3"/>
  <c r="A42" i="3"/>
  <c r="A38" i="3"/>
  <c r="A29" i="3"/>
  <c r="A16" i="3"/>
  <c r="B57" i="1"/>
  <c r="B52" i="1"/>
  <c r="B50" i="1"/>
  <c r="B48" i="1"/>
  <c r="B42" i="1"/>
</calcChain>
</file>

<file path=xl/sharedStrings.xml><?xml version="1.0" encoding="utf-8"?>
<sst xmlns="http://schemas.openxmlformats.org/spreadsheetml/2006/main" count="259" uniqueCount="217">
  <si>
    <t>EARLY CAREER RESEARCH GRANTS</t>
  </si>
  <si>
    <t>*Denotes limited submission opportunity requiring internal competition</t>
  </si>
  <si>
    <t>Faculty can sort the opportunities based on column B (Earliest Sponsor Deadline) selection</t>
  </si>
  <si>
    <r>
      <rPr>
        <b/>
        <sz val="11"/>
        <color rgb="FF000000"/>
        <rFont val="Calibri"/>
        <family val="2"/>
      </rPr>
      <t>Please note</t>
    </r>
    <r>
      <rPr>
        <sz val="11"/>
        <color rgb="FF000000"/>
        <rFont val="Calibri"/>
        <family val="2"/>
      </rPr>
      <t>: Proposals submitted to external sponsors must be submitted to the central office, Research Administration Services, five days in advance of the sponsor deadline. To calculate the RAS deadline, see the five-day calculator (https://ras.mit.edu/grant-and-contract-administration/preparing-and-submitting-proposal).</t>
    </r>
  </si>
  <si>
    <t>Name of Award</t>
  </si>
  <si>
    <t>Amount</t>
  </si>
  <si>
    <t>Description</t>
  </si>
  <si>
    <t>Eligibility</t>
  </si>
  <si>
    <t>NIH Director’s New Innovator Award</t>
  </si>
  <si>
    <t>$1,500,000
Awards will be disbursed in two multi-year segments of 3 years (up to $900,000) and 2 years (up to $600,000).</t>
  </si>
  <si>
    <t>Supports exceptionally creative new investigators who propose highly innovative projects that have the potential for unusually high impact. It is designed specifically to support unusually creative new investigators with highly innovative research ideas at an early stage of their career when they may lack the preliminary data required for an R01 grant.</t>
  </si>
  <si>
    <t>Doctoral New Investigator (DNI) Grants (ACS Petroleum Research Fund)</t>
  </si>
  <si>
    <t>$110,000 over 2 years</t>
  </si>
  <si>
    <t>Rita Allen Foundation Scholars Award*</t>
  </si>
  <si>
    <t>$550,000 ($110,000 per year) over 5 years</t>
  </si>
  <si>
    <r>
      <rPr>
        <sz val="11"/>
        <color rgb="FF000000"/>
        <rFont val="Calibri"/>
        <family val="2"/>
      </rPr>
      <t>Supports basic biomedical research in the fields of cancer, immunology and neuroscience. The program embraces innovative research with above-average risk and groundbreaking possibilities. This is a limited submission opportunity (one nomination per institution).</t>
    </r>
  </si>
  <si>
    <t>NSF Alan T. Waterman Award</t>
  </si>
  <si>
    <t>$1,000,000 over 5 years</t>
  </si>
  <si>
    <t>The annual award recognizes an outstanding young researcher in any field of science or engineering supported by the National Science Foundation. The awardee receives a grant of $1 million over five years for scientific research or advanced study in any field of science, plus a medal and other recognition.</t>
  </si>
  <si>
    <t>Sloan Research Fellowship</t>
  </si>
  <si>
    <t>$75,000
The term of the fellowship is two years and the fellowships are paid in a single lump sum.</t>
  </si>
  <si>
    <t xml:space="preserve">Candidates must hold a Ph.D. (or equivalent) in chemistry, computer science, Earth system science, economics, mathematics, molecular biology, neuroscience, physics, or a related field. Candidates must be tenure-track, though untenured, as of the application deadline. </t>
  </si>
  <si>
    <t>NSF Computer and Information Science and Engineering (CISE) Research Initiation Initiative  (CRII)</t>
  </si>
  <si>
    <t>$175,000 maximum for up to 2 years</t>
  </si>
  <si>
    <t xml:space="preserve">This solicitation encourages potentially transformative proposals in any area of CISE research from PIs who are in their first academic position post-PhD. The goal is for the PI to achieve research independence early in his or her career. CRII awards will be given to researchers to undertake exploratory investigations, to acquire and test preliminary data, develop collaborations within or across research disciplines, and/or develop new algorithms, approaches, and system designs/prototypes, which together or separately may lead to improved capacity to write successful proposals submitted to other programs in the future. </t>
  </si>
  <si>
    <t>NIH Avenir Award Program for Genetics or Epigenetics of Substance Use Disorders (DP1 Clinical Trial Optional)</t>
  </si>
  <si>
    <t>$1,500,000 in direct costs ($300,000 per year) over 5 years</t>
  </si>
  <si>
    <t xml:space="preserve">Supports investigators proposing highly innovative studies that open new areas of research for the genetics or epigenetics of addiction. Investigators outside the field of addiction interested in applying their novel approaches to the genetics or epigenetics of addiction are encouraged to apply. The award will support those in an early stage of their career who may lack the preliminary data required for an R01 grant, but who propose high impact research and who show promise of being tomorrow's leaders in the field of genetics or epigenetics of substance use disorders. </t>
  </si>
  <si>
    <t>Stephen I. Katz Early-Stage Investigator Research Project Grant (R01 Clinical Trial Not Allowed) (NIH)</t>
  </si>
  <si>
    <t>Application budgets are not limited but need to reflect the actual needs of the proposed project. 
Duration: 5 years</t>
  </si>
  <si>
    <t xml:space="preserve">This FOA is appropriate for ESIs who wish to initiate a research project in an area different from their previous research focus and/or training experience, and therefore have not produced preliminary data. Proposed research projects can rely on the PD/PI’s prior work and expertise as its foundation, but must not be an incremental advancement, expansion, or extension of a previous research effort. The change in research direction could involve, for example, a new approach, methodology, technique, discipline, therapeutic target, and/or new paradigm, different from the ESI’s previous research efforts. Importantly, the proposed direction must represent a change in research direction for the PD/PI. </t>
  </si>
  <si>
    <t>ACLS Fellowships</t>
  </si>
  <si>
    <t>$60,000 over 12 months</t>
  </si>
  <si>
    <t xml:space="preserve">Searle Scholars Program* </t>
  </si>
  <si>
    <t>$300,000 ($100,000 per year) over 3 years</t>
  </si>
  <si>
    <r>
      <rPr>
        <sz val="11"/>
        <color rgb="FF000000"/>
        <rFont val="Calibri"/>
        <family val="2"/>
      </rPr>
      <t>Supports research of outstanding individuals who have recently begun their appointment at the assistant professor level and are pursuing independent research careers in biochemistry, cell biology, genetics, immunology, neuroscience, pharmacology, and related areas in chemistry, medicine, and the biological sciences.</t>
    </r>
    <r>
      <rPr>
        <b/>
        <sz val="11"/>
        <color rgb="FF000000"/>
        <rFont val="Calibri"/>
        <family val="2"/>
      </rPr>
      <t xml:space="preserve"> </t>
    </r>
    <r>
      <rPr>
        <sz val="11"/>
        <color rgb="FF000000"/>
        <rFont val="Calibri"/>
        <family val="2"/>
      </rPr>
      <t>This is a limited submission opportunity (three nominations per invited institution).</t>
    </r>
  </si>
  <si>
    <t>Maximizing Investigators’ Research Award (MIRA) for Early Stage Investigators (ESI) (R35 - Clinical Trial Optional)</t>
  </si>
  <si>
    <t>$1,250,000 over 5 years</t>
  </si>
  <si>
    <t>This NIH MIRA funding opportunity provides support for a program of research in an early-stage investigator's laboratory that falls within the mission of NIGMS. For the purpose of this NOFO, a program of research is a collection of projects in the investigator's lab that are relevant to the mission of NIGMS. The goal of MIRA is to increase the efficiency and efficacy of NIGMS funding.</t>
  </si>
  <si>
    <t>CIFAR Azrieli Global Scholars Program</t>
  </si>
  <si>
    <t>$100,000 CAD over 2 years</t>
  </si>
  <si>
    <t xml:space="preserve">CIFAR invites exceptional early-career researchers from across the natural, biomedical and social sciences and the humanities to join one of their interdisciplinary research programs.  An objective of CIFAR’s programs is to stimulate new interdisciplinary collaborations among researchers in pursuit of new knowledge advances. </t>
  </si>
  <si>
    <t>Simons Early Career Investigator in Aquatic Microbial Ecology and Evolution Awards</t>
  </si>
  <si>
    <t>$810,000 ($270,000 per year) for three years</t>
  </si>
  <si>
    <r>
      <rPr>
        <sz val="11"/>
        <color rgb="FF000000"/>
        <rFont val="Calibri"/>
        <family val="2"/>
      </rPr>
      <t xml:space="preserve">The purpose of these awards is to help launch the careers of outstanding investigators who will advance our understanding of marine microbial ecology and evolution through experiments, modeling or theory. Investigators with backgrounds in different fields are encouraged to apply. </t>
    </r>
  </si>
  <si>
    <t>Moore Inventor Fellows*</t>
  </si>
  <si>
    <t>$825,000 over 3 years
Each fellow will receive $200,000 per year from the foundation for three years. In addition, the foundation will provide the host institution with $25,000 each year to cover costs associated with administering the grant, resulting in a total three-year award of $675,000. Each host institution will be required to contribute $50,000 in annual direct support of the inventor’s work.</t>
  </si>
  <si>
    <t>Supports scientist-inventors at a critical stage of research to capture opportunities that otherwise might be missed. The program aims to support inventions at an early stage that could lead to proof-of-concept work on an invention or advance an existing prototype that tackles an important problem. The program seeks innovations with the promise of making a long-lasting impact by addressing underlying problems in their field, but a clear path toward commercialization is not a requirement. This is a limited submission opportunity (two nominations per institution).</t>
  </si>
  <si>
    <t>American Society for Mass Spectrometry</t>
  </si>
  <si>
    <t>Research awards promote the research of academic scientists within the first four years of joining the tenure track or research faculty of a North American University at the time the award is conferred. The awards are intended to promote academic research in mass spectrometry by young scientists.</t>
  </si>
  <si>
    <t>Google Research Scholar Program</t>
  </si>
  <si>
    <t>The Research Scholar Program aims to support early-career professors who are pursuing research in fields relevant to Google. Applicants must categorize their proposals into one of the broad Computer Science and related research areas of interest to Google listed in the RFP.</t>
  </si>
  <si>
    <t>Vallee Scholar Awards*</t>
  </si>
  <si>
    <t>$340,000 over 4 years</t>
  </si>
  <si>
    <t>Recognizing that outstanding, young, independent investigators are the source for future advances in the biomedical sciences and of their need for flexible, unrestricted funding to conduct their research, the Vallee Scholars program makes grants of $340,000 – to be spent over a period of four years - to junior faculty carrying out basic biomedical research.  This award is available only to investigators who have been nominated by institutions that have been selected by the Vallee Foundation Board of Directors. This is a limited submission opportunity (one nomination per invited institution).</t>
  </si>
  <si>
    <t>Brain Research Foundation Seed Grant*</t>
  </si>
  <si>
    <t>$80,000 over 2 years</t>
  </si>
  <si>
    <t>Provides start-up funding for new research projects in the field of neuroscience that will likely lead to extramural funding from the National Institutes of Health (NIH) or other outside funding sources. The objective of the BRF Seed Grant Program is to support new and innovative projects, especially those of junior faculty, who are working in new research directions. This is a limited submission opportunity (one nomination per invited institution).</t>
  </si>
  <si>
    <t>McKnight Scholar Awards</t>
  </si>
  <si>
    <t>$225,000 ($75,000 per year) over 3 years</t>
  </si>
  <si>
    <t>$875,000 over 5 years</t>
  </si>
  <si>
    <t>No more than 12 years can have passed between the year the Principal Investigator's Ph.D. was awarded and the year prior to the sponsor deadline for the application. Principal Investigators of early career awards from other agencies or entities are eligible, but the proposed research must have a scope different from that already funded by the other organization.</t>
  </si>
  <si>
    <t>Jacobs Foundation Research Fellowship Program</t>
  </si>
  <si>
    <t>150,000 Swiss Francs over 3 years</t>
  </si>
  <si>
    <t>Early Career Faculty (NASA)</t>
  </si>
  <si>
    <t>$600,000 ($200,000 per year) over 3 years</t>
  </si>
  <si>
    <t xml:space="preserve">The Early Career Faculty (ECF) component of the Space Technology Research Grants Program awards grants to accredited U.S. universities on behalf of outstanding faculty researchers early in their careers. ECF challenges early career faculty to examine the theoretical feasibility of ideas and approaches that are critical to making science, space travel, and exploration more effective, affordable, and sustainable. </t>
  </si>
  <si>
    <t>DARPA Young Faculty Award</t>
  </si>
  <si>
    <t>Klingenstein-Simons Fellowship Awards in the Neurosciences</t>
  </si>
  <si>
    <r>
      <rPr>
        <sz val="11"/>
        <color rgb="FF000000"/>
        <rFont val="Calibri"/>
        <family val="2"/>
      </rPr>
      <t xml:space="preserve">The Klingenstein-Simons Neuroscience Fellowship supports innovative research by early career investigators. The research should have relevance for understanding the mechanisms underlying any of a wide range of neurological and behavioral disorders, that may lead to improvements in the diagnosis and treatment of these disorders. </t>
    </r>
  </si>
  <si>
    <t xml:space="preserve">EDU Core Research: Building Capacity in STEM Education (ECR: BCSER) (NSF) </t>
  </si>
  <si>
    <t>Individual Investigator Development in STEM Education Research (ECR: BCSER: IID: $350,000 over 3 years</t>
  </si>
  <si>
    <t>The categories of proposers eligible to submit proposals to the National Science Foundation are identified in the NSF Proposal &amp; Award Policies &amp; Procedures Guide (PAPPG), Chapter I.E. Unaffiliated individuals are not eligible to submit proposals in response to this solicitation.</t>
  </si>
  <si>
    <t>Packard Fellowship for Science and Engineering*</t>
  </si>
  <si>
    <t>Human Frontier Science Program: Research Grants- Early Career</t>
  </si>
  <si>
    <t>$300,000 for a team of 2; $400,000 for a team of 3; $500,000 for a team of 4 or more members. These figures represent the amount awarded to the whole team per year for
a period of 3 years.</t>
  </si>
  <si>
    <t>$70,000 ($35,000 per year) over 2 years</t>
  </si>
  <si>
    <t>Applicants may only apply twice for an initial BBRF Young Investigator Grant. This grant is intended to support advanced post-doctoral fellows, instructors and assistant professors (or equivalent). Faculty who’ve serve(d) as a P.I. on a NIH R01 grant are not eligible.</t>
  </si>
  <si>
    <t xml:space="preserve">$100,000
</t>
  </si>
  <si>
    <t xml:space="preserve">The New Horizons in Mathematics Prize is awarded to promising junior researchers in the field of mathematics who have already produced important work. Anyone can nominate a candidate at the online nominations page during the open nominations period. Self-nominations are not allowed. </t>
  </si>
  <si>
    <t>$100,000</t>
  </si>
  <si>
    <t>The New Horizons in Physics Prize is open to all physicists — theoretical, mathematical, experimental — working on the deepest mysteries of the Universe. The prize is awarded to promising junior researchers who have already produced important work. Up to three New Horizons in Physics Prizes are awarded each year.</t>
  </si>
  <si>
    <t>Charles H. Hood Foundation Child Health Research Awards Program</t>
  </si>
  <si>
    <t>$200,000 over 2 years</t>
  </si>
  <si>
    <t>Early-Career Research Fellowship: Environmental Protection and Stewardship track (The National Academies of Sciences Engineering and Medicine)</t>
  </si>
  <si>
    <t>$76,000 over 2 years</t>
  </si>
  <si>
    <t>Supports emerging scientific leaders as they take risks on research ideas not yet tested, pursue unique collaborations, and build a network of colleagues who share their interest in improving offshore energy system safety and the well-being of coastal communities and ecosystems. The fellowship will provide support for scientists, engineers, and health professionals at the critical pre-tenure phase of their careers. Because the early years of a researcher’s career are a critical time, the relatively unrestricted funds and mentoring this fellowship provides help recipients navigate this period with independence, flexibility, and a built-in support network.</t>
  </si>
  <si>
    <t>Pew Scholars Program in the Biomedical Sciences*</t>
  </si>
  <si>
    <t>$300,000 ($75,000 per year) over 4 years</t>
  </si>
  <si>
    <t>$400,000 over 2 years</t>
  </si>
  <si>
    <t xml:space="preserve">Supports the pursuit of high impact ideas to generate breakthroughs and drive new directions in biomedical research. The awards will fund high-risk, high-reward pilot projects solicited from our brightest junior faculty in the region. </t>
  </si>
  <si>
    <t>Air Force Young Investigator Research Program</t>
  </si>
  <si>
    <t>Smith Family Awards for Excellence in Biomedical Research</t>
  </si>
  <si>
    <t>$400,000 over 3 years</t>
  </si>
  <si>
    <t>Cottrell Scholars Award</t>
  </si>
  <si>
    <t>$120,000 over 3 years</t>
  </si>
  <si>
    <t>$200,000/year for up to 2 years with the opportunity for up to 2 additional years of funding (up to four years total for $800,000)</t>
  </si>
  <si>
    <t>Supports the next generation of exceptionally creative thinkers with “high-risk/high-reward” ideas that have the potential to significantly impact our understanding of and/or approaches to the prevention, diagnosis or treatment of cancer but lack sufficient preliminary data to obtain traditional funding. Applicants are expected to commit a minimum of 80% of their time to conducting research.</t>
  </si>
  <si>
    <t>William T. Grant Scholars Program</t>
  </si>
  <si>
    <t>$350,000 over 5 years</t>
  </si>
  <si>
    <t>Office of Naval Research, Young Investigator Program</t>
  </si>
  <si>
    <t>$750,000 maximum for 36-months; applicants may request up to $250,000 for each 12-month interval.</t>
  </si>
  <si>
    <t>The Investigators in the Pathogenesis of Infectious Disease (PATH)</t>
  </si>
  <si>
    <t>$500,000 over 5 years</t>
  </si>
  <si>
    <t>The Investigators in the Pathogenesis of Infectious Disease (PATH) program provides opportunities for assistant professors to bring multidisciplinary approaches to the study of human infectious diseases. The goal of the program is to provide opportunities for accomplished investigators at the assistant professor level to study what happens at the points where the systems of humans and potentially infectious agents connect. The program supports research that sheds light on the fundamentals that affect the outcomes of these encounters: how colonization, infection, commensalism, and other relationships play out at levels ranging from molecular interactions to systemic ones.</t>
  </si>
  <si>
    <t xml:space="preserve">NSF Faculty Early Career Development Program (CAREER) </t>
  </si>
  <si>
    <t>$400,000 minimum for the 5-year duration with the following exceptions: Applicants to the Directorate for Biological Sciences (BIO), the Directorate for Engineering (ENG), or the Office of Polar Programs (OPP) are expected to total a minimum of $500,000 for the 5-year duration.</t>
  </si>
  <si>
    <r>
      <rPr>
        <sz val="11"/>
        <color rgb="FF000000"/>
        <rFont val="Calibri"/>
        <family val="2"/>
      </rPr>
      <t xml:space="preserve">NSF's most prestigious awards in support of junior faculty who exemplify the role of teacher-scholars through outstanding research, excellent education and the integration of education and research within the context of the mission of their organizations.  </t>
    </r>
  </si>
  <si>
    <t>A candidate must be employed in at least a 50% tenure-track (or tenure-track-equivalent) position as an assistant professor (or equivalent title) and must be untenured. A PI may not participate in more than three CAREER competitions.</t>
  </si>
  <si>
    <t>Beckman Young Investigator Program</t>
  </si>
  <si>
    <t>$600,000 ($150,000 per year) over four years</t>
  </si>
  <si>
    <r>
      <rPr>
        <sz val="11"/>
        <color rgb="FF000000"/>
        <rFont val="Calibri"/>
        <family val="2"/>
      </rPr>
      <t>The BYI Program provides research support to the most promising young faculty members in the early stages of academic careers in the chemical and life sciences particularly to foster the invention of methods, instruments and materials that will open up new avenues of research in science.</t>
    </r>
  </si>
  <si>
    <t>Mallinckrodt Grants Program*</t>
  </si>
  <si>
    <t>Supports early stage investigators engaged in biomedical research that has the potential to significantly advance the understanding, diagnosis, or treatment of disease. Provides faculty members in the first to fourth year of a tenure-track position with support to move the project forward to the point where R01 or other independent funding can be obtained. This is a limited submission opportunity (one proposal per institution).</t>
  </si>
  <si>
    <t>ROSES Planetary Science Early Career Award</t>
  </si>
  <si>
    <t>$200,000 total over 1-5 years. Shorter-term proposals (1-3 years) are preferred; fourth and fifth year must be well justified.</t>
  </si>
  <si>
    <t xml:space="preserve">The Planetary Science Early Career Award (ECA) program is intended to help promising young scientists play an increased and meaningful role in the planetary science community and pursue professional development in areas relevant to the Planetary Science Division (PSD). The Planetary Science Research Program supports investigations to help ascertain the content, origin, and evolution of the Solar System and the potential for life elsewhere. Proposed investigations may span a range of styles, e.g., fundamental research, hypothesis-driven research, exploratory studies, and/or highly focused work, but in all cases must have relevance to planetary science. </t>
  </si>
  <si>
    <t>Army Research Office Early Career Program</t>
  </si>
  <si>
    <t>rolling</t>
  </si>
  <si>
    <t>$360,000 maximum ($120,000 per year) over 3 years</t>
  </si>
  <si>
    <r>
      <rPr>
        <sz val="11"/>
        <color rgb="FF000000"/>
        <rFont val="Calibri"/>
        <family val="2"/>
      </rPr>
      <t xml:space="preserve">The Early Career Program (formerly named the Young Investigator Program) aims to attract outstanding young university faculty members to pursue fundamental research in areas relevant to the Army, support their research in these areas, and encourage their teaching and research careers. </t>
    </r>
  </si>
  <si>
    <t xml:space="preserve"> </t>
  </si>
  <si>
    <t>**Eligibility window determined by years out from faculty appointment AND years out from terminal degree</t>
  </si>
  <si>
    <t>*Denotes limited submission opportunity</t>
  </si>
  <si>
    <t>AWARDS WITH ELIGIBILITY BASED ON YEARS OUT FROM APPOINTMENT</t>
  </si>
  <si>
    <t>Minimum Years out from Faculty Appt.</t>
  </si>
  <si>
    <t>Years of Eligibility</t>
  </si>
  <si>
    <t>Maximum Years out from Appt.</t>
  </si>
  <si>
    <t>Camille Dreyfus Teacher Scholar Award*</t>
  </si>
  <si>
    <t>Human Frontier Science Program Young Investigator Grant**</t>
  </si>
  <si>
    <t>Cottrell Scholar Awards</t>
  </si>
  <si>
    <t>NSF Computer and Information Science and Engineering (CISE) Research Initiation Initiative (CRII)**</t>
  </si>
  <si>
    <t>AWARDS WITH ELIGIBILITY BASED ON YEARS OUT FROM DEGREE</t>
  </si>
  <si>
    <t>Minimum Years out from Degree</t>
  </si>
  <si>
    <t>Maximum Years out from Degree</t>
  </si>
  <si>
    <t>Department of Energy Early Career Research Program</t>
  </si>
  <si>
    <t>Early-Career Research Fellowship (The National Academies of Sciences Engineering and Medicine)</t>
  </si>
  <si>
    <t>Graham Foundation Grants to Individuals</t>
  </si>
  <si>
    <t>Production and Presentation Grants: $20,000 for 2 years
Research and Development Grants:
$10,000 for 1 year</t>
  </si>
  <si>
    <r>
      <t xml:space="preserve">The Graham Foundation offers two types of grants to individuals: Production and Presentation Grants and Research and Development Grants.
</t>
    </r>
    <r>
      <rPr>
        <u/>
        <sz val="11"/>
        <color rgb="FF000000"/>
        <rFont val="Calibri"/>
        <family val="2"/>
      </rPr>
      <t>Production and Presentation Grants</t>
    </r>
    <r>
      <rPr>
        <sz val="11"/>
        <color rgb="FF000000"/>
        <rFont val="Calibri"/>
        <family val="2"/>
      </rPr>
      <t xml:space="preserve">:
These grants assist individuals with the production-related expenses that are necessary to take a project from conceptualization to realization and public presentation. These projects include, but are not limited to, publications, exhibitions, installations, films, and new media projects.
</t>
    </r>
    <r>
      <rPr>
        <u/>
        <sz val="11"/>
        <color rgb="FF000000"/>
        <rFont val="Calibri"/>
        <family val="2"/>
      </rPr>
      <t>Research and Development Grants</t>
    </r>
    <r>
      <rPr>
        <sz val="11"/>
        <color rgb="FF000000"/>
        <rFont val="Calibri"/>
        <family val="2"/>
      </rPr>
      <t>:
Research and Development Grants assist individuals with seed money for research-related expenses such as travel, documentation, materials, supplies, and other development costs.</t>
    </r>
  </si>
  <si>
    <t>Individuals are eligible to apply for Production and Presentation Grants and Research and Development Grants.
Collaborative projects by individuals are eligible for funding. A collaborator is defined as a co-author of the project. A collaborator is not a participant who is providing contracted services for the project.
Individuals may only apply for one grant per year.
Applicants who have received prior Graham Foundation support must have satisfied all grant requirements before applying again.
Individuals working on independent projects who are required by their organizations to apply for and receive funding under the aegis of the organization (e.g., a faculty member of an academic institution) may use a fiscal agent.</t>
  </si>
  <si>
    <t>NIH Stephen I. Katz Early-Stage Investigator Research Project Grant (R01 Clinical Trial Not Allowed)</t>
  </si>
  <si>
    <t>Invites applications for support under the ECRP in the following program areas: Advanced Scientific Computing Research (ASCR); Basic Energy Sciences (BES); Biological and Environmental Research (BER); Fusion Energy Sciences (FES); High Energy Physics (HEP); Nuclear Physics (NP); Isotope Research and Development (R&amp;D) and Production (DOE IP); and Accelerator R&amp;D and Production (ARDAP). The purpose of this program is to support the development of individual research programs of outstanding scientists early in their careers and to stimulate research careers in the areas supported by SC.</t>
  </si>
  <si>
    <t>The McKnight Scholar Awards are given to exceptional young scientists who are in the early stages of establishing an independent laboratory and research career. The intent of the program is to foster the commitment by these scientists to research careers that will have an important impact on the study of the brain. The program seeks to support scientists committed to mentoring neuroscientists from underrepresented groups at all levels of training. Applicants for the McKnight Scholar Award must demonstrate their ability to solve significant problems in neuroscience, which may include the translation of basic research to clinical practice. They should demonstrate a commitment to an equitable and inclusive lab environment.</t>
  </si>
  <si>
    <r>
      <t xml:space="preserve">Candidate must have a full-time appointment at the rank of Assistant Professor, and must have served at that rank for </t>
    </r>
    <r>
      <rPr>
        <b/>
        <sz val="11"/>
        <color rgb="FF000000"/>
        <rFont val="Calibri"/>
        <family val="2"/>
      </rPr>
      <t>less than five years</t>
    </r>
    <r>
      <rPr>
        <sz val="11"/>
        <color rgb="FF000000"/>
        <rFont val="Calibri"/>
        <family val="2"/>
      </rPr>
      <t xml:space="preserve"> at the application deadline (exceptions made be made for parental leave). Individuals holding other titles such as Instructor, Research Assistant Professor, Adjunct Assistant Professor, or Instructor are not eligible. Candidates may not apply in more than two rounds of competition, have already been granted tenure, or hold another award from the McKnight Endowment Fund. </t>
    </r>
  </si>
  <si>
    <t>A globally competitive fellowship program for early and mid-career researchers whose work is dedicated to improving the learning and development of children and youth worldwide. The relevant disciplines include, but are not limited to, education sciences, psychology, economics, sociology, behavioral science, computer science, pedagogy, linguistics, neurosciences, and science of learning. A special focus lies on work to understand and embrace variability in learning; promote the practical application of evidence on human learning and development, and increase the capacity to scale up effective education policies and practices.</t>
  </si>
  <si>
    <r>
      <t xml:space="preserve">Researchers who have </t>
    </r>
    <r>
      <rPr>
        <b/>
        <sz val="11"/>
        <color rgb="FF000000"/>
        <rFont val="Calibri"/>
        <family val="2"/>
      </rPr>
      <t>received their PhD within the past 10 years</t>
    </r>
    <r>
      <rPr>
        <sz val="11"/>
        <color rgb="FF000000"/>
        <rFont val="Calibri"/>
        <family val="2"/>
      </rPr>
      <t>. Particularly encouraged to apply are scholars who seek to combine multiple levels of analysis and engage in interdisciplinary work.</t>
    </r>
  </si>
  <si>
    <r>
      <t xml:space="preserve">For this NOFO, eligibility is limited to NIH-defined Early Stage Investigators- A Program Director / Principal Investigator (PD/PI) who has completed their terminal research degree or end of post-graduate clinical training, whichever date is later, </t>
    </r>
    <r>
      <rPr>
        <b/>
        <sz val="11"/>
        <color rgb="FF000000"/>
        <rFont val="Calibri"/>
        <family val="2"/>
      </rPr>
      <t>within the past 10 years</t>
    </r>
    <r>
      <rPr>
        <sz val="11"/>
        <color rgb="FF000000"/>
        <rFont val="Calibri"/>
        <family val="2"/>
      </rPr>
      <t xml:space="preserve"> and who has not previously competed successfully as PD/PI for a substantial NIH independent research award. ESI eligibility is determined at the time the application is submitted. Any individual with the skills, knowledge, and resources necessary to carry out the proposed research as the PD/PI is invited to work with their organization to develop an application for support. </t>
    </r>
  </si>
  <si>
    <t>The program supports the research and teaching careers of talented early career faculty in the chemical sciences. The Camille Dreyfus Teacher-Scholar Award provides an unrestricted research grant of $100,000. This is an institutional limited opportunity.</t>
  </si>
  <si>
    <t>7/15/2024 (mandatory preliminary proposal)
10/24/2024 (full proposal)</t>
  </si>
  <si>
    <r>
      <t xml:space="preserve">Nominees must hold a full-time tenure-track academic appointment focused on the chemical sciences, and are </t>
    </r>
    <r>
      <rPr>
        <b/>
        <sz val="11"/>
        <color rgb="FF000000"/>
        <rFont val="Calibri"/>
        <family val="2"/>
      </rPr>
      <t>within the first six years of their independent academic careers</t>
    </r>
    <r>
      <rPr>
        <sz val="11"/>
        <color rgb="FF000000"/>
        <rFont val="Calibri"/>
        <family val="2"/>
      </rPr>
      <t xml:space="preserve"> at the time of submission of the nomination. Experience has shown that awardees tend to be close to the end of their eligibility window, but all eligible candidates are welcome to apply.</t>
    </r>
  </si>
  <si>
    <r>
      <t xml:space="preserve">The proposed research must be led by a single, eligible principal investigator. The proposed principal investigator must be an </t>
    </r>
    <r>
      <rPr>
        <b/>
        <sz val="11"/>
        <color rgb="FF000000"/>
        <rFont val="Calibri"/>
        <family val="2"/>
      </rPr>
      <t>untenured assistant professor</t>
    </r>
    <r>
      <rPr>
        <sz val="11"/>
        <color rgb="FF000000"/>
        <rFont val="Calibri"/>
        <family val="2"/>
      </rPr>
      <t xml:space="preserve"> on the tenure track at the sponsoring U.S. university at the time of award. They must be a U.S. citizen or have lawful status of permanent residency. The principal investigator must be the primary researcher on the effort; co-investigators are not permitted. </t>
    </r>
  </si>
  <si>
    <r>
      <t xml:space="preserve">A candidate must be </t>
    </r>
    <r>
      <rPr>
        <b/>
        <sz val="11"/>
        <color rgb="FF000000"/>
        <rFont val="Calibri"/>
        <family val="2"/>
      </rPr>
      <t>within 4 years of completing postdoctoral training</t>
    </r>
    <r>
      <rPr>
        <sz val="11"/>
        <color rgb="FF000000"/>
        <rFont val="Calibri"/>
        <family val="2"/>
      </rPr>
      <t xml:space="preserve"> and the start of his/her first tenure track appointment. US citizenship is not a requirement, but research must be conducted in US institutions. Fellows must inform the fundation of other sources of funding.</t>
    </r>
  </si>
  <si>
    <t>ECR: BCSER supports activities that enable researchers to expand their areas of expertise and acquire the requisite knowledge and skills to conduct rigorous research in STEM education. Career development may be accomplished through investigator-initiated professional development and research projects or through institutes that enable researchers to integrate methodological strategies with theoretical and practical issues in STEM education. 
The Individual Investigator Development in STEM Education Research track (ECR: BCSER: IID) awards to investigators new to STEM education research are intended to support investigators who are new to the field, and provide them with experiences that will build their capacity to make meaningful contributions to the STEM education knowledge base, while supporting them in establishing their careers within a STEM education research community.</t>
  </si>
  <si>
    <t xml:space="preserve">9/6/2024 (fall cycle) 
3/7/2025 (spring cycle)
</t>
  </si>
  <si>
    <t xml:space="preserve">The goals of the American Chemical Society Petroleum Research Fund are:
- To support fundamental research in the petroleum field, and
- To develop the next generation of engineers and scientists through support of advanced scientific education.
The Doctoral New Investigator grants program aims to promote the careers of young faculty by supporting research of high scientific caliber, and to enhance the career opportunities of their undergraduate/ graduate students, and postdoctoral associates through the research experience.
</t>
  </si>
  <si>
    <r>
      <t xml:space="preserve">Doctoral New Investigator (DNI) grants provide start-up funding for scientists and engineers in the United States who are within the </t>
    </r>
    <r>
      <rPr>
        <b/>
        <sz val="11"/>
        <color rgb="FF000000"/>
        <rFont val="Calibri"/>
        <family val="2"/>
      </rPr>
      <t>first three years of their first academic appointment at the level of Assistant Professor</t>
    </r>
    <r>
      <rPr>
        <sz val="11"/>
        <color rgb="FF000000"/>
        <rFont val="Calibri"/>
        <family val="2"/>
      </rPr>
      <t xml:space="preserve"> or the equivalent. Applicants may have limited or no preliminary results for a research project they wish to pursue, with the intention of using the preliminary results obtained to seek continuation funding from other agencies. The DNI grants are to be used to illustrate proof of principle or concept, to test a hypothesis, or to demonstrate feasibility of an approach.</t>
    </r>
  </si>
  <si>
    <t>The Packard Fellowships for Science and Engineering program invests in future leaders who have the freedom to take risks, explore new frontiers in their fields of study, and follow uncharted paths that may lead to groundbreaking discoveries. Disciplines that will be considered include physics, chemistry, mathematics, biology, astronomy, computer science, earth science, ocean science, and all branches of engineering. This is a limited submission opportunity (two nominations per invited institution).</t>
  </si>
  <si>
    <r>
      <t xml:space="preserve">Candidates must be within the </t>
    </r>
    <r>
      <rPr>
        <b/>
        <sz val="11"/>
        <color rgb="FF000000"/>
        <rFont val="Calibri"/>
        <family val="2"/>
      </rPr>
      <t>first three years of their faculty careers</t>
    </r>
    <r>
      <rPr>
        <sz val="11"/>
        <color rgb="FF000000"/>
        <rFont val="Calibri"/>
        <family val="2"/>
      </rPr>
      <t>. Faculty members who are well established and well-funded are less likely to receive the award.</t>
    </r>
  </si>
  <si>
    <t>HFSP Research Grants support innovative basic research into fundamental biological problems with emphasis placed on novel and interdisciplinary approaches that involve scientific exchanges across national and disciplinary boundaries.
Participation of scientists from disciplines outside the traditional life sciences such as biophysics, chemistry, computational biology, computer science, engineering, mathematics, nanoscience or physics is recommended because such collaborations have opened up new approaches for understanding the complex structures and regulatory networks that characterize living organisms, their evolution and interactions.</t>
  </si>
  <si>
    <r>
      <t xml:space="preserve">Research grants are provided for teams of scientists from different countries who wish to combine their expertise in innovative approaches to questions that could not be answered by individual laboratories.
</t>
    </r>
    <r>
      <rPr>
        <b/>
        <sz val="11"/>
        <color rgb="FF000000"/>
        <rFont val="Calibri"/>
        <family val="2"/>
      </rPr>
      <t>All team members must be no more than 10 years from their Ph.D. and no more than 5 years from obtaining an independent laboratory</t>
    </r>
    <r>
      <rPr>
        <sz val="11"/>
        <color rgb="FF000000"/>
        <rFont val="Calibri"/>
        <family val="2"/>
      </rPr>
      <t xml:space="preserve"> (e.g. Assistant Professor, Lecturer or equivalent). There are allowances for parental leave, compulsory military service or major medical conditions and these are to be included in the applicant’s CV as indicated in the application form. </t>
    </r>
  </si>
  <si>
    <t xml:space="preserve">Provides support for the most promising young scientists conducting neurobiological research. Enables promising investigators to either extend research fellowship training or begin careers as independent research faculty.  Basic as well as translational and/or clinical investigators are supported, but research must be relevant to understanding, treatment and prevention of serious psychiatric disorders such as: schizophrenia; bipolar; mood and anxiety disorders; or early onset brain and behavior disorders. </t>
  </si>
  <si>
    <r>
      <t xml:space="preserve">Candidates should </t>
    </r>
    <r>
      <rPr>
        <b/>
        <sz val="11"/>
        <color rgb="FF000000"/>
        <rFont val="Calibri"/>
        <family val="2"/>
      </rPr>
      <t>have not held a PhD for more than 10 years</t>
    </r>
    <r>
      <rPr>
        <sz val="11"/>
        <color rgb="FF000000"/>
        <rFont val="Calibri"/>
        <family val="2"/>
      </rPr>
      <t xml:space="preserve"> at the start of the calendar year in which nominations close. This requirement may be relaxed in exceptional circumstances. </t>
    </r>
  </si>
  <si>
    <r>
      <t xml:space="preserve">Recipients of the New Horizons Prize will </t>
    </r>
    <r>
      <rPr>
        <b/>
        <sz val="11"/>
        <color rgb="FF000000"/>
        <rFont val="Calibri"/>
        <family val="2"/>
      </rPr>
      <t>generally be no more than 12 years past their PhD</t>
    </r>
    <r>
      <rPr>
        <sz val="11"/>
        <color rgb="FF000000"/>
        <rFont val="Calibri"/>
        <family val="2"/>
      </rPr>
      <t xml:space="preserve">. Exceptions will sometimes be made, especially in cases of experimental projects with long lead times. </t>
    </r>
  </si>
  <si>
    <r>
      <t xml:space="preserve">United States citizenship or residency is not required. All applicants must have completed their training at the time of application and be </t>
    </r>
    <r>
      <rPr>
        <b/>
        <sz val="11"/>
        <color rgb="FF000000"/>
        <rFont val="Calibri"/>
        <family val="2"/>
      </rPr>
      <t>within five years (for PhD scientists) and seven years (for physician-scientists) of employment following completion of trainin</t>
    </r>
    <r>
      <rPr>
        <sz val="11"/>
        <color rgb="FF000000"/>
        <rFont val="Calibri"/>
        <family val="2"/>
      </rPr>
      <t xml:space="preserve">g. Applications from physician-scientists are encouraged. All applicants must have a doctoral degree, lead independent research programs, hold a faculty appointment at a nonprofit academic, medical or research institution in the six New England states (Maine, Vermont, New Hampshire, Massachusetts, Rhode Island, and Connecticut) and be working in that institution by the application deadline. The Applicant must have demonstrated research independence confirmed by the Department or Division Chair. </t>
    </r>
  </si>
  <si>
    <t xml:space="preserve">The intent of the Child Health Research Awards Program is to support newly independent faculty, provide the opportunity to demonstrate creativity, and assist in the transition to other sources of research funding.  Grants support hypothesis-driven clinical, basic science, public health, health services research, and epidemiology projects focused on child health. </t>
  </si>
  <si>
    <t>10/4/2024
4/1/2025</t>
  </si>
  <si>
    <r>
      <t xml:space="preserve">Hold a permanent, fully independent position as an investigator, faculty member, clinician scientist, or scientific team lead in industry, academia, or a research organization. A postdoc is not considered a fully independent position.
Be an early-career scientist who has received their eligible degree within the </t>
    </r>
    <r>
      <rPr>
        <b/>
        <sz val="11"/>
        <color rgb="FF000000"/>
        <rFont val="Calibri"/>
        <family val="2"/>
      </rPr>
      <t>past 10 years</t>
    </r>
    <r>
      <rPr>
        <sz val="11"/>
        <color rgb="FF000000"/>
        <rFont val="Calibri"/>
        <family val="2"/>
      </rPr>
      <t>.
Hold a doctoral degree (e.g., PhD, ScD, EngD, MD, DrPH, or DVM) in the social and behavioral sciences, health sciences and medicine, engineering and physical sciences, earth and life sciences, or interdisciplinary scientific fields relevant to the charge of the Gulf Research Program.
Be affiliated with a non-federal U.S. institution that has a valid tax ID number.
Not be currently employed by the U.S. federal government.</t>
    </r>
  </si>
  <si>
    <t>3/6 2025 (Human Health and Community Resilience track, Offshore Energy Safety track)
3/22/2025 (Environmental Protection and Stewardship track, Education Research track)</t>
  </si>
  <si>
    <t>Provides funding to young investigators of outstanding promise in science relevant to the advancement of human health. Funding from the NIH, other government sources, and project grants from non-profit associations do not pose a conflict with the Pew scholars program. This is a limited submission opportunity (one nomination per invited institution).</t>
  </si>
  <si>
    <t>Anticipated Sponsor Deadline</t>
  </si>
  <si>
    <r>
      <t xml:space="preserve">Junior investigators that are </t>
    </r>
    <r>
      <rPr>
        <b/>
        <sz val="11"/>
        <color rgb="FF000000"/>
        <rFont val="Calibri"/>
        <family val="2"/>
      </rPr>
      <t>beyond 4 years from their first independent faculty appointment and have not yet received tenure</t>
    </r>
    <r>
      <rPr>
        <sz val="11"/>
        <color rgb="FF000000"/>
        <rFont val="Calibri"/>
        <family val="2"/>
      </rPr>
      <t xml:space="preserve"> are eligible to apply for this award. There is also an </t>
    </r>
    <r>
      <rPr>
        <b/>
        <sz val="11"/>
        <color rgb="FF000000"/>
        <rFont val="Calibri"/>
        <family val="2"/>
      </rPr>
      <t>upper eligibility limit at 9 years past their first independent faculty appointment</t>
    </r>
    <r>
      <rPr>
        <sz val="11"/>
        <color rgb="FF000000"/>
        <rFont val="Calibri"/>
        <family val="2"/>
      </rPr>
      <t>. Applicants are ineligible if, at the time of application, they have combined federal and non-federal funding totaling $750,000 or more in direct costs per year in either of the first two years of the two-year Smith Odyssey Award. This figure refers to external funding only and not an Applicant’s start-up package, other intramural support, or the Smith Award. United States citizenship is not required.</t>
    </r>
  </si>
  <si>
    <r>
      <t>Applications will be accepted from full-time faculty who are</t>
    </r>
    <r>
      <rPr>
        <b/>
        <sz val="11"/>
        <color rgb="FF000000"/>
        <rFont val="Calibri"/>
        <family val="2"/>
      </rPr>
      <t xml:space="preserve"> within 2.5 years of their first independent appointment</t>
    </r>
    <r>
      <rPr>
        <sz val="11"/>
        <color rgb="FF000000"/>
        <rFont val="Calibri"/>
        <family val="2"/>
      </rPr>
      <t xml:space="preserve"> by the start of funding on April 1st. If an Applicant has been on medical or family leave, or if research was interrupted for other reasons, this period of absence does not count towards eligibility. Applicants are ineligible if, at the time of application, they have combined federal and non-federal funding totaling $350,000 or more in direct costs in either of the first two years of the three-year Smith Award. This figure refers to external funding only and not an Applicant’s start-up package, other intramural support, or the Smith Award. Applicants are also ineligible if they were previously or are currently a Principal Investigator or Co-P.I. on an R01, P01, Pioneer Award, New Innovator Award or similar large awards from other federal agencies or national foundations. </t>
    </r>
  </si>
  <si>
    <t>Supports promising junior faculty who are beginning to establish their own independent laboratories and research programs. Applications may focus on all fields of basic biomedical science. Investigators in the physical sciences (physics, chemistry and engineering) with biomedical research projects are also encouraged to apply. While basic research projects involving human subjects, data, and samples are eligible, clinical trials research is beyond the scope of this program.</t>
  </si>
  <si>
    <t>The Cottrell Scholar program develops outstanding teacher-scholars who are recognized by their scientific communities for the quality and innovation of their research programs and their academic leadership skills. The program champions the very best early career teacher-scholarswho produce significant research and educational outcomes. 
The proposed research will add to fundamental scientific knowledge in one of the three core disciplines (Chemistry, Physics, and Astronomy) and hence, applied research without a significant fundamental component is not funded.</t>
  </si>
  <si>
    <r>
      <t>Applicants must be early career, tenure-track faculty members who hold an appointment in a chemistry, physics, or astronomy department that offers a bachelor’s and/or graduate degree. Eligibility is limited to faculty members who started their first tenure-track appointment anytime in the</t>
    </r>
    <r>
      <rPr>
        <b/>
        <sz val="11"/>
        <color rgb="FF000000"/>
        <rFont val="Calibri"/>
        <family val="2"/>
      </rPr>
      <t xml:space="preserve"> calendar year which is 3 years prior to the proposal cycle year</t>
    </r>
    <r>
      <rPr>
        <sz val="11"/>
        <color rgb="FF000000"/>
        <rFont val="Calibri"/>
        <family val="2"/>
      </rPr>
      <t>.</t>
    </r>
  </si>
  <si>
    <t>William T. Grant Scholars Program*</t>
  </si>
  <si>
    <t>The program funds five-year research and mentoring plans that significantly expand researchers’ expertise in new disciplines, methods, and content areas.
The W.T. Grant Scholars Program supports research to improve the lives of young people ages 5-25 in the United States. Researchers must select one of the two focus area: (1) Reducing Inequality, or (2) Improving the Use of Research Evidence. The program funds five-year research and mentoring plans that significantly expand researchers’ expertise in new disciplines, methods, and content areas. Each year, four to six Scholars are selected. 
Major divisions (e.g., College of Arts and Sciences, Medical School) of an institution may nominate only one applicant each year.</t>
  </si>
  <si>
    <t xml:space="preserve">Applicants must hold a tenure-track position, and must have completed their doctorate or first residency within seven years of submitting their application. </t>
  </si>
  <si>
    <r>
      <t xml:space="preserve">Applicant must be a tenure-track Assistant Professor within the </t>
    </r>
    <r>
      <rPr>
        <b/>
        <sz val="11"/>
        <color rgb="FF000000"/>
        <rFont val="Calibri"/>
        <family val="2"/>
      </rPr>
      <t>first 5 years of obtaining their initial Assistant Professor position</t>
    </r>
    <r>
      <rPr>
        <sz val="11"/>
        <color rgb="FF000000"/>
        <rFont val="Calibri"/>
        <family val="2"/>
      </rPr>
      <t>. Applicants with a background in multiple disciplines are especially encouraged to apply. Joint submission from two collaborators working in different disciplines will be considered (each collaborator must meet the eligibility criteria). Applicants may apply no more than two times.</t>
    </r>
  </si>
  <si>
    <r>
      <t xml:space="preserve">The PI must be a U.S. citizen, national, or permanent resident (on the date proposals are due), holding a first or second full-time tenure-track or tenure-track-equivalent faculty position at that university, and must have received their </t>
    </r>
    <r>
      <rPr>
        <b/>
        <sz val="11"/>
        <color rgb="FF000000"/>
        <rFont val="Calibri"/>
        <family val="2"/>
      </rPr>
      <t>doctorate or equivalent within 7 years</t>
    </r>
    <r>
      <rPr>
        <sz val="11"/>
        <color rgb="FF000000"/>
        <rFont val="Calibri"/>
        <family val="2"/>
      </rPr>
      <t xml:space="preserve"> of the application year.</t>
    </r>
  </si>
  <si>
    <t>The program's objectives are to attract outstanding faculty members of Institutions of Higher Education to the Department of Navy's research program, to support their research, and to encourage their teaching and research careers. 
Applicants are STRONGLY ENCOURAGED to contact the appropriate Program Officer who is the point of contact for a specific technical area to discuss their research ideas before submitting a proposal.</t>
  </si>
  <si>
    <t>The ideal candidate is an accomplished investigator at the mid-to-late assistant professor level with an established record of independent research in a tenure-track position or its well-supported equivalent in non-tenure offering departments.
--Candidates will generally have a Ph.D. and/or a clinical doctorate (M.D., D.V.M., etc.).
--Candidates must have an established record of independent research.
--Citizens and non-citizen permanent and temporary residents of the U.S. and Canada who are legally qualified to work in the U.S. or Canada are eligible. Candidates who are temporary U.S. residents must hold a valid U.S. visa (J-1, H1B, F-1 or O-1 visas). Temporary Canadian residents must hold a valid Canadian visa (Study Permit, C-43, C44, C-10, or C-20 work permits/visas).
--Candidates who will be promoted to Associate Professor by November 13, 2024 are not eligible to apply.
--Candidates who have completed a Burroughs Wellcome Fund career development award (CAMS or CASI) are encouraged to apply but must contact BWF before writing the pre-proposal. Having had BWF travel, career guidance for trainees, preterm birth, regulatory science, or PDEP grants does not impact PATH support.
--Microbiome-related proposals must be infectious disease-focused to compete well in this program.</t>
  </si>
  <si>
    <r>
      <t>A candidate must be within the</t>
    </r>
    <r>
      <rPr>
        <b/>
        <sz val="11"/>
        <color rgb="FF000000"/>
        <rFont val="Calibri"/>
        <family val="2"/>
      </rPr>
      <t xml:space="preserve"> first four years of a tenure-track position</t>
    </r>
    <r>
      <rPr>
        <sz val="11"/>
        <color rgb="FF000000"/>
        <rFont val="Calibri"/>
        <family val="2"/>
      </rPr>
      <t xml:space="preserve"> and must have</t>
    </r>
    <r>
      <rPr>
        <b/>
        <sz val="11"/>
        <color rgb="FF000000"/>
        <rFont val="Calibri"/>
        <family val="2"/>
      </rPr>
      <t xml:space="preserve"> no more than 10 years post terminal degree</t>
    </r>
    <r>
      <rPr>
        <sz val="11"/>
        <color rgb="FF000000"/>
        <rFont val="Calibri"/>
        <family val="2"/>
      </rPr>
      <t xml:space="preserve">; and </t>
    </r>
    <r>
      <rPr>
        <b/>
        <sz val="11"/>
        <color rgb="FF000000"/>
        <rFont val="Calibri"/>
        <family val="2"/>
      </rPr>
      <t>no more than 5 years experience in a non-tenure track</t>
    </r>
    <r>
      <rPr>
        <sz val="11"/>
        <color rgb="FF000000"/>
        <rFont val="Calibri"/>
        <family val="2"/>
      </rPr>
      <t xml:space="preserve"> (not including postdoc position) or industry position. Tenure-Track dates for the 2025 program must start after 1/1/2020 AND before 8/1/2024. An applicant may apply no more than two times. Investigators can have no more than $225,000 in direct, annualized external funding grants during any BYI Program Year (Aug-July) at time of application. Start-up funds, department-wide instrumentation grants, and "Transition" grants (such as NIH K99/R00) are not counted toward this total. Candidates must be citizens or permanent residents of the United States at the time of award. </t>
    </r>
  </si>
  <si>
    <r>
      <t xml:space="preserve">Applicants should be in the </t>
    </r>
    <r>
      <rPr>
        <b/>
        <sz val="11"/>
        <color rgb="FF000000"/>
        <rFont val="Calibri"/>
        <family val="2"/>
      </rPr>
      <t>first to fourth year of their tenure track faculty position</t>
    </r>
    <r>
      <rPr>
        <sz val="11"/>
        <color rgb="FF000000"/>
        <rFont val="Calibri"/>
        <family val="2"/>
      </rPr>
      <t xml:space="preserve"> and not have current R01 funding. Exceptions are made for leaves of absence and the foundation is fairly flexible about exact start date (e.g. if a candidate started 7/1 instead of on or after 8/1 four years prior to the deadline). </t>
    </r>
  </si>
  <si>
    <t>$125,000-175,000 for up to four years</t>
  </si>
  <si>
    <t>The Early Career Investigator Program (ECIP) in Heliophysics is designed to support outstanding scientific research and career development of scientists at the early stage of their professional careers. The program aims to encourage innovative research initiatives and cultivate diverse scientific leadership in Heliophysics.
Science investigations are solicited with Heliophysics ECIP. These may include data analysis and interpretation of current or historical NASA-spacecraft observations or non-NASA observations. Investigations may include theory, numerical simulation, or modeling, but these must be substantiated with and guided by data. Investigations should address the Heliophysics overarching goal or a specific objective. System Science and interdisciplinary proposals are welcome. Innovative ideas and techniques are encouraged.</t>
  </si>
  <si>
    <r>
      <t xml:space="preserve">An ECIP proposal PI (or Science PI) and any early career Co-I must have a </t>
    </r>
    <r>
      <rPr>
        <b/>
        <sz val="11"/>
        <color rgb="FF000000"/>
        <rFont val="Calibri"/>
        <family val="2"/>
      </rPr>
      <t>Ph.D. conferral date on or after January 1, 2014</t>
    </r>
    <r>
      <rPr>
        <sz val="11"/>
        <color rgb="FF000000"/>
        <rFont val="Calibri"/>
        <family val="2"/>
      </rPr>
      <t xml:space="preserve">. Candidates with career interruptions due to special circumstances should make a written request to the NASA point of contact. Candidate must not hold or have held academic tenure (or equivalent at a non-academic institution). Not be a current or former recipient of a Presidential Early Career Award for Scientists and Engineers (PECASE). Not be a current or former recipient of an ECIP award or PI or Science PI of any other current science or technology ROSES award (other than FINESST). </t>
    </r>
  </si>
  <si>
    <t>ROSES Heliophysics Early Career Investigator Program</t>
  </si>
  <si>
    <r>
      <t xml:space="preserve">A candidate must be </t>
    </r>
    <r>
      <rPr>
        <b/>
        <sz val="11"/>
        <color rgb="FF000000"/>
        <rFont val="Calibri"/>
        <family val="2"/>
      </rPr>
      <t>within 10 years of completing his/her terminal research degree</t>
    </r>
    <r>
      <rPr>
        <sz val="11"/>
        <color rgb="FF000000"/>
        <rFont val="Calibri"/>
        <family val="2"/>
      </rPr>
      <t xml:space="preserve"> and must not have successfully competed for an independent NIH research award at the time of applicaiton. Applicants may submit or have an R01 (or other equivalent) grant application pending concurrently with their NIH Director’s New Innovator Award application. However, if that pending grant is awarded prior to the NIH Director’s New Innovator Award, then the applicant is no longer eligible to receive this award. Awardees are required to commit at least 25% of their research effort each year to activities supported by the New Innovator Award.</t>
    </r>
  </si>
  <si>
    <r>
      <t>It is preferable that candidates be in the</t>
    </r>
    <r>
      <rPr>
        <b/>
        <sz val="11"/>
        <color rgb="FF000000"/>
        <rFont val="Calibri"/>
        <family val="2"/>
      </rPr>
      <t xml:space="preserve"> first three years of their tenure track</t>
    </r>
    <r>
      <rPr>
        <sz val="11"/>
        <color rgb="FF000000"/>
        <rFont val="Calibri"/>
        <family val="2"/>
      </rPr>
      <t xml:space="preserve">.  Applicants are ineligible if they have committed awards that overlap with the first one year of Rita Allen Foundation Scholars Program funding from the following sources: Beckman Young Investigator Program, Pew Scholars Program in Biomedical Sciences, and Searle Scholars Program.  No other sources are prohibited but other sources of funding may influence selection. </t>
    </r>
  </si>
  <si>
    <r>
      <t xml:space="preserve">A candidate must be a U.S. citizen or permanent resident. He or she must be </t>
    </r>
    <r>
      <rPr>
        <b/>
        <sz val="11"/>
        <color rgb="FF000000"/>
        <rFont val="Calibri"/>
        <family val="2"/>
      </rPr>
      <t>40 years of age or younger, OR not more than 10 years beyond receipt of the Ph.D. degree</t>
    </r>
    <r>
      <rPr>
        <sz val="11"/>
        <color rgb="FF000000"/>
        <rFont val="Calibri"/>
        <family val="2"/>
      </rPr>
      <t>, by December 31st of the year in which they are nominated.</t>
    </r>
  </si>
  <si>
    <r>
      <t xml:space="preserve">Seeks to stimulate fundamental research by early-career scientists and scholars of outstanding promise. Fellowships recognize distinguished performance and a unique potential to make substantial contributions to their field. </t>
    </r>
    <r>
      <rPr>
        <b/>
        <sz val="11"/>
        <color rgb="FF000000"/>
        <rFont val="Calibri"/>
        <family val="2"/>
      </rPr>
      <t>Each department may nominate up to three candidates but there is no university-wide internal competition</t>
    </r>
    <r>
      <rPr>
        <sz val="11"/>
        <color rgb="FF000000"/>
        <rFont val="Calibri"/>
        <family val="2"/>
      </rPr>
      <t xml:space="preserve">. Nominees are required to have a letter of nomination from their department head or other senior researcher. </t>
    </r>
  </si>
  <si>
    <r>
      <t>Faculty must be untenured faculty or research scientists (or equivalent)</t>
    </r>
    <r>
      <rPr>
        <b/>
        <sz val="11"/>
        <color rgb="FF000000"/>
        <rFont val="Calibri"/>
        <family val="2"/>
      </rPr>
      <t xml:space="preserve"> in their first three years in a primary academic position after the PhD, but not more than a total of six years after completion of their PhD</t>
    </r>
    <r>
      <rPr>
        <sz val="11"/>
        <color rgb="FF000000"/>
        <rFont val="Calibri"/>
        <family val="2"/>
      </rPr>
      <t xml:space="preserve">. Possible exceptions may be granted for family and medical leave. Applicants may not yet have received any other grants or contracts in the PI role from any department, agency, or institution of the federal government, including from the CAREER program or any other program, post-PhD. </t>
    </r>
  </si>
  <si>
    <t>Enter the number of years you are in a tenure-track position:</t>
  </si>
  <si>
    <t>Enter the number of years since you completed doctorate degree:</t>
  </si>
  <si>
    <t>Your Tenure Eligibility</t>
  </si>
  <si>
    <r>
      <t xml:space="preserve">A candidate must be </t>
    </r>
    <r>
      <rPr>
        <b/>
        <sz val="11"/>
        <color rgb="FF000000"/>
        <rFont val="Calibri"/>
        <family val="2"/>
      </rPr>
      <t>within ten years of completing his/her terminal research degree</t>
    </r>
    <r>
      <rPr>
        <sz val="11"/>
        <color rgb="FF000000"/>
        <rFont val="Calibri"/>
        <family val="2"/>
      </rPr>
      <t>. Applicants may submit or have an R01 (or other equivalent) grant application pending concurrently with their Avenir Award application. If the applicant receives an R01 before the Avenir can be awarded, then the investigator is no longer eligible for an Avenir award. Awardees are required to commit at 3 person months (25%) out of a 12 month calendar year each year to activities supported by the Avenir Award.</t>
    </r>
  </si>
  <si>
    <r>
      <t xml:space="preserve">PD/PIs must be designated Early Stage Investigators (ESI: a Program Director / Principal Investigator who has completed their terminal research degree or end of post-graduate clinical training, whichever date is later, within the </t>
    </r>
    <r>
      <rPr>
        <b/>
        <sz val="11"/>
        <color rgb="FF000000"/>
        <rFont val="Calibri"/>
        <family val="2"/>
      </rPr>
      <t>past 10 years</t>
    </r>
    <r>
      <rPr>
        <sz val="11"/>
        <color rgb="FF000000"/>
        <rFont val="Calibri"/>
        <family val="2"/>
      </rPr>
      <t xml:space="preserve"> and who has not previously competed successfully as PD/PI for a substantial NIH independent research award) by NIH as defined in NOT-OD-17-101. Please note that for multiple PD/PIs applications, all PD/PIs must be ESIs and the proposed project must represent a change in direction for each PD/PI. </t>
    </r>
  </si>
  <si>
    <t>ACLS invites research proposals from scholars in all disciplines of the humanities and interpretive social sciences. In the 2024-25 competition cycle, the program will award up to 60 fellowships to scholars across all stages of the scholarly career. Approximately half of this year’s awards will support early-career scholars.</t>
  </si>
  <si>
    <t>Applicants must:
1) be US citizens, permanent residents, Indigenous individuals residing in the United States through rights associated with the Jay Treaty of 1794, DACA recipients, asylees, refugees, or individuals granted Temporary Protected Status in the United States. In addition, foreign nationals who have been living in the United States or US territories for three or more years before the application deadline are also eligible, provided that they do not establish permanent residence outside the United States during the period of the fellowship.
2) have earned a PhD in the humanities or interpretive social sciences no later than the application deadline.
3) devote six to twelve months to full-time research and/or writing during the award period</t>
  </si>
  <si>
    <r>
      <t xml:space="preserve">Applicants should have begun their appointment as an independent investigator at the assistant professor level on or after </t>
    </r>
    <r>
      <rPr>
        <b/>
        <sz val="11"/>
        <color rgb="FF000000"/>
        <rFont val="Calibri"/>
        <family val="2"/>
      </rPr>
      <t>May 1, 2023</t>
    </r>
    <r>
      <rPr>
        <sz val="11"/>
        <color rgb="FF000000"/>
        <rFont val="Calibri"/>
        <family val="2"/>
      </rPr>
      <t xml:space="preserve">. The appointment must be their first tenure-track position (or its nearest equivalent). </t>
    </r>
  </si>
  <si>
    <r>
      <t xml:space="preserve">Researchers within the first five years of starting a full-time research position that includes responsibility for both conducting an independent research program and supervising/teaching trainees toward their completion of a degree. The applicant must typically be an Assistant Professor (or the equivalent in other academic systems) and the position must be secured for the duration of the CIFAR Azrieli Global Scholar active term (to March 31, 2026). The start date in this position must be </t>
    </r>
    <r>
      <rPr>
        <b/>
        <sz val="11"/>
        <color rgb="FF000000"/>
        <rFont val="Calibri"/>
        <family val="2"/>
      </rPr>
      <t>no earlier than July 1, 2019</t>
    </r>
    <r>
      <rPr>
        <sz val="11"/>
        <color rgb="FF000000"/>
        <rFont val="Calibri"/>
        <family val="2"/>
      </rPr>
      <t>. Note that special consideration may be given to those who have taken parental leave or have exceptional circumstances. If the applicant has a pending first full-time position that meets the criteria above and starts no later than July 1, 2024, the applicant is eligible to apply. In this case, a copy of letter of appointment with the application must be submitted.</t>
    </r>
  </si>
  <si>
    <r>
      <t xml:space="preserve">Applicants must have carried out research in a tenure-track or equivalent independent position for </t>
    </r>
    <r>
      <rPr>
        <b/>
        <sz val="11"/>
        <color rgb="FF000000"/>
        <rFont val="Calibri"/>
        <family val="2"/>
      </rPr>
      <t>at least one year and no more than five years</t>
    </r>
    <r>
      <rPr>
        <sz val="11"/>
        <color rgb="FF000000"/>
        <rFont val="Calibri"/>
        <family val="2"/>
      </rPr>
      <t>, and must currently hold a tenure-track, tenured, or equivalent independent position in a U.S. or Canadian institution. She/he must be the principal investigator (PI) or co-PI currently or within the past year on a research grant from a national governmental agency or major foundation.</t>
    </r>
  </si>
  <si>
    <r>
      <t xml:space="preserve">The award is open to faculty, research scientists, postdocs or other full-time staff at eligible institutions who are </t>
    </r>
    <r>
      <rPr>
        <b/>
        <sz val="11"/>
        <color rgb="FF000000"/>
        <rFont val="Calibri"/>
        <family val="2"/>
      </rPr>
      <t>no more than 10 years</t>
    </r>
    <r>
      <rPr>
        <sz val="11"/>
        <color rgb="FF000000"/>
        <rFont val="Calibri"/>
        <family val="2"/>
      </rPr>
      <t xml:space="preserve"> past receiving the terminal advanced degree in their field. </t>
    </r>
  </si>
  <si>
    <r>
      <t xml:space="preserve">PI must be a </t>
    </r>
    <r>
      <rPr>
        <b/>
        <sz val="11"/>
        <color rgb="FF000000"/>
        <rFont val="Calibri"/>
        <family val="2"/>
      </rPr>
      <t>full-time Assistant or Associate Professor</t>
    </r>
    <r>
      <rPr>
        <sz val="11"/>
        <color rgb="FF000000"/>
        <rFont val="Calibri"/>
        <family val="2"/>
      </rPr>
      <t xml:space="preserve"> studying brain function. BRF invites eligible US institutions to nominate one faculty member to submit an LOI. </t>
    </r>
  </si>
  <si>
    <r>
      <t xml:space="preserve">Open to academic scientists </t>
    </r>
    <r>
      <rPr>
        <b/>
        <sz val="11"/>
        <color rgb="FF000000"/>
        <rFont val="Calibri"/>
        <family val="2"/>
      </rPr>
      <t>within four years (at time award is presented)</t>
    </r>
    <r>
      <rPr>
        <sz val="11"/>
        <color rgb="FF000000"/>
        <rFont val="Calibri"/>
        <family val="2"/>
      </rPr>
      <t xml:space="preserve"> </t>
    </r>
    <r>
      <rPr>
        <b/>
        <sz val="11"/>
        <color rgb="FF000000"/>
        <rFont val="Calibri"/>
        <family val="2"/>
      </rPr>
      <t>of joining their first tenure track faculty position</t>
    </r>
    <r>
      <rPr>
        <sz val="11"/>
        <color rgb="FF000000"/>
        <rFont val="Calibri"/>
        <family val="2"/>
      </rPr>
      <t xml:space="preserve"> or equivalent in a North American university at the time award is conferred. For 2024, the 4 years are July 1, 2020 - June 30, 2024.
Applicants may not have previously received an award under this program.
Applicants must be member of ASMS for 2 of the last 5 years.
Applicants must have attended the ASMS annual conference for 2 of the last 5 years.</t>
    </r>
  </si>
  <si>
    <t>American Society for Mass Spectrometry Research Awards</t>
  </si>
  <si>
    <r>
      <t xml:space="preserve">The award is open to professors (assistant, associate, etc) who </t>
    </r>
    <r>
      <rPr>
        <b/>
        <sz val="11"/>
        <color rgb="FF000000"/>
        <rFont val="Calibri"/>
        <family val="2"/>
      </rPr>
      <t>received their PhD within seven years of submission</t>
    </r>
    <r>
      <rPr>
        <sz val="11"/>
        <color rgb="FF000000"/>
        <rFont val="Calibri"/>
        <family val="2"/>
      </rPr>
      <t>. Exceptions will be made for applicants who have been teaching seven years or fewer and had delays, such as working in industry, leave of absence, etc. Applicants can apply a maximum of 3 times.</t>
    </r>
  </si>
  <si>
    <r>
      <t xml:space="preserve">The candidate must have received his/her PhD/MD or other professional </t>
    </r>
    <r>
      <rPr>
        <b/>
        <sz val="11"/>
        <color rgb="FF000000"/>
        <rFont val="Calibri"/>
        <family val="2"/>
      </rPr>
      <t>degree within 12 years of the application deadline</t>
    </r>
    <r>
      <rPr>
        <sz val="11"/>
        <color rgb="FF000000"/>
        <rFont val="Calibri"/>
        <family val="2"/>
      </rPr>
      <t xml:space="preserve">.  By the same date, the candidate should be in an independent research position at the nominating institution and have been an </t>
    </r>
    <r>
      <rPr>
        <b/>
        <sz val="11"/>
        <color rgb="FF000000"/>
        <rFont val="Calibri"/>
        <family val="2"/>
      </rPr>
      <t xml:space="preserve">independent researcher for 6 years or fewer. </t>
    </r>
  </si>
  <si>
    <r>
      <t>a. The applicant must be the Principal Investigator (PI), or a Co-investigatordesignated as the Science-PI, on an award (referred as the "parent award") from a participating program element. If both the PI and Science PI are early career, only the Science PI is eligible for an award under the ECA program.
b. The applicant must have received their</t>
    </r>
    <r>
      <rPr>
        <b/>
        <sz val="11"/>
        <color rgb="FF000000"/>
        <rFont val="Calibri"/>
        <family val="2"/>
      </rPr>
      <t xml:space="preserve"> terminal degree no earlier than January 1, 2014</t>
    </r>
    <r>
      <rPr>
        <sz val="11"/>
        <color rgb="FF000000"/>
        <rFont val="Calibri"/>
        <family val="2"/>
      </rPr>
      <t xml:space="preserve"> (held at the time of the parent award). Time taken away from career activities for family or health reasons, or for military service, will not be counted against this time limit for eligibility.
c. The applicant must be affiliated with a U.S. institution.
d. A ROSES parent award may be used a second time as the basis for a proposal to the ECA program if the first submission is declined.
e. The applicant may only submit one proposal to the ECA program per ROSES year.
f. The applicant may not be a previous recipient of NASA-managed early-career funding that is similar in scope and size to the ECA (e.g., the PSD Early Career Fellowship Program, other SMD early career programs, Presidential Early Career Awards for Scientists and Engineers, etc.).</t>
    </r>
  </si>
  <si>
    <r>
      <t xml:space="preserve">U.S. citizens, U.S. Nationals, and Permanent Resident Aliens who have held a tenure-track position at a U.S. institution of higher education for </t>
    </r>
    <r>
      <rPr>
        <b/>
        <sz val="11"/>
        <color rgb="FF000000"/>
        <rFont val="Calibri"/>
        <family val="2"/>
      </rPr>
      <t>fewer than five years at the time of application</t>
    </r>
    <r>
      <rPr>
        <sz val="11"/>
        <color rgb="FF000000"/>
        <rFont val="Calibri"/>
        <family val="2"/>
      </rPr>
      <t xml:space="preserve">. </t>
    </r>
  </si>
  <si>
    <t>$500,000 over 2 years. 
Each award will include a 24-month base period (a maximum of $500,000). Each 12-month interval of the base period shall not exceed $250,000 and a 12-month option period (a maximum of $500,000).</t>
  </si>
  <si>
    <t xml:space="preserve">The Defense Advanced Research Projects Agency (DARPA) Young Faculty Award (YFA) program aims to identify and engage rising stars in junior research positions in academia and equivalent positions at non-profit research institutions, particularly those without prior DARPA funding, to expose them to Department of Defense (DoD) needs and DARPA’s mission to create and prevent technological surprise for national security. The YFA program will provide high-impact funding to researchers early in their careers to develop innovative new research that enables transformative DoD capabilities. Ultimately, the YFA program is developing the next generation of researchers focused on national security issues.
DARPA is soliciting innovative research proposals in the areas of interest to the following DARPA technical offices: Defense Sciences Office (DSO), Information Innovation Office (I2O), Microsystems Technology Office (MTO), and the Tactical Technology Office (TTO). Prior to submitting a full proposal, proposers are strongly encouraged to first submit an executive summary. </t>
  </si>
  <si>
    <r>
      <t xml:space="preserve">Proposers must be employed at a U.S. institution in a current tenured track faculty position, tenured faculty </t>
    </r>
    <r>
      <rPr>
        <b/>
        <sz val="11"/>
        <color rgb="FF000000"/>
        <rFont val="Calibri"/>
        <family val="2"/>
      </rPr>
      <t>within 3 years of their tenure date</t>
    </r>
    <r>
      <rPr>
        <sz val="11"/>
        <color rgb="FF000000"/>
        <rFont val="Calibri"/>
        <family val="2"/>
      </rPr>
      <t xml:space="preserve">, or an equivalent at a non-profit research institution </t>
    </r>
    <r>
      <rPr>
        <b/>
        <sz val="11"/>
        <color rgb="FF000000"/>
        <rFont val="Calibri"/>
        <family val="2"/>
      </rPr>
      <t>within 12 years of the receipt of their doctorate</t>
    </r>
    <r>
      <rPr>
        <sz val="11"/>
        <color rgb="FF000000"/>
        <rFont val="Calibri"/>
        <family val="2"/>
      </rPr>
      <t>. Proposers that have received funding greater than $500,000 from DARPA or $1,250,000 from all other DoD sources combined as either a prime or subawardee are not eligible to apply for the YFA program.</t>
    </r>
  </si>
  <si>
    <r>
      <t xml:space="preserve">Candidates must have been awarded a doctorate in biomedical sciences, medicine or a related field, including engineering or the physical sciences. Candidate must hold a full-time appointment at the rank of assistant professor by the application deadline (appointments such as research assistant professor, adjunct assistant professor, assistant professor research track, visiting professor or instructor are not eligible.), and candidates must have been in such an appointment for </t>
    </r>
    <r>
      <rPr>
        <b/>
        <sz val="11"/>
        <rFont val="Calibri"/>
        <family val="2"/>
      </rPr>
      <t>no more than four years</t>
    </r>
    <r>
      <rPr>
        <sz val="11"/>
        <rFont val="Calibri"/>
        <family val="2"/>
      </rPr>
      <t xml:space="preserve"> as of June of the application year (eligibility window will revert back to three years starting from the 2027 application cycle). Individuals </t>
    </r>
    <r>
      <rPr>
        <b/>
        <sz val="11"/>
        <rFont val="Calibri"/>
        <family val="2"/>
      </rPr>
      <t>must not</t>
    </r>
    <r>
      <rPr>
        <sz val="11"/>
        <rFont val="Calibri"/>
        <family val="2"/>
      </rPr>
      <t xml:space="preserve"> have been appointed as an assistant professor at any institution prior to June 11, 2021, whether or not such an appointment was on a tenure track. Exceptions are outlined on our program website.</t>
    </r>
  </si>
  <si>
    <t>Updated 2-3-2025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</si>
</sst>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25" x14ac:knownFonts="1">
    <font>
      <sz val="11"/>
      <color rgb="FF000000"/>
      <name val="Calibri"/>
      <scheme val="minor"/>
    </font>
    <font>
      <b/>
      <sz val="12"/>
      <color rgb="FF000000"/>
      <name val="Calibri"/>
      <family val="2"/>
    </font>
    <font>
      <sz val="11"/>
      <color theme="1"/>
      <name val="Calibri"/>
      <family val="2"/>
      <scheme val="minor"/>
    </font>
    <font>
      <sz val="11"/>
      <color rgb="FF000000"/>
      <name val="Calibri"/>
      <family val="2"/>
    </font>
    <font>
      <b/>
      <sz val="11"/>
      <color rgb="FFFF0000"/>
      <name val="Calibri"/>
      <family val="2"/>
    </font>
    <font>
      <b/>
      <sz val="13"/>
      <color rgb="FF000000"/>
      <name val="Calibri"/>
      <family val="2"/>
    </font>
    <font>
      <b/>
      <sz val="11"/>
      <color rgb="FF000000"/>
      <name val="Calibri"/>
      <family val="2"/>
    </font>
    <font>
      <u/>
      <sz val="11"/>
      <color theme="10"/>
      <name val="Calibri"/>
      <family val="2"/>
    </font>
    <font>
      <u/>
      <sz val="11"/>
      <color rgb="FF0563C1"/>
      <name val="Calibri"/>
      <family val="2"/>
    </font>
    <font>
      <u/>
      <sz val="11"/>
      <color rgb="FF0000FF"/>
      <name val="Calibri"/>
      <family val="2"/>
    </font>
    <font>
      <u/>
      <sz val="11"/>
      <color rgb="FF1155CC"/>
      <name val="Calibri"/>
      <family val="2"/>
    </font>
    <font>
      <u/>
      <sz val="11"/>
      <color rgb="FF0070C0"/>
      <name val="Calibri"/>
      <family val="2"/>
    </font>
    <font>
      <sz val="11"/>
      <color rgb="FF000000"/>
      <name val="Calibri"/>
      <family val="2"/>
      <scheme val="minor"/>
    </font>
    <font>
      <u/>
      <sz val="11"/>
      <color theme="4"/>
      <name val="Calibri"/>
      <family val="2"/>
    </font>
    <font>
      <b/>
      <sz val="13"/>
      <color theme="1"/>
      <name val="Calibri"/>
      <family val="2"/>
    </font>
    <font>
      <u/>
      <sz val="11"/>
      <color theme="10"/>
      <name val="Calibri"/>
      <family val="2"/>
      <scheme val="minor"/>
    </font>
    <font>
      <sz val="11"/>
      <color rgb="FF000000"/>
      <name val="Calibri"/>
      <family val="2"/>
    </font>
    <font>
      <b/>
      <sz val="11"/>
      <color rgb="FFC00000"/>
      <name val="Calibri"/>
      <family val="2"/>
    </font>
    <font>
      <u/>
      <sz val="11"/>
      <color rgb="FF000000"/>
      <name val="Calibri"/>
      <family val="2"/>
    </font>
    <font>
      <sz val="11"/>
      <name val="Calibri"/>
      <family val="2"/>
    </font>
    <font>
      <sz val="11"/>
      <name val="Calibri"/>
      <family val="2"/>
      <scheme val="minor"/>
    </font>
    <font>
      <u/>
      <sz val="11"/>
      <color rgb="FF2F79BC"/>
      <name val="Calibri"/>
      <family val="2"/>
    </font>
    <font>
      <b/>
      <sz val="11"/>
      <name val="Calibri"/>
      <family val="2"/>
    </font>
    <font>
      <u/>
      <sz val="11"/>
      <color rgb="FF2F79BC"/>
      <name val="Calibri"/>
      <family val="2"/>
      <scheme val="minor"/>
    </font>
    <font>
      <sz val="11"/>
      <color rgb="FF3F3F76"/>
      <name val="Calibri"/>
      <family val="2"/>
      <scheme val="minor"/>
    </font>
  </fonts>
  <fills count="6">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FFFFFF"/>
        <bgColor rgb="FFFFFFFF"/>
      </patternFill>
    </fill>
    <fill>
      <patternFill patternType="solid">
        <fgColor rgb="FFFFCC99"/>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7F7F7F"/>
      </left>
      <right style="thin">
        <color rgb="FF7F7F7F"/>
      </right>
      <top style="thin">
        <color rgb="FF7F7F7F"/>
      </top>
      <bottom style="thin">
        <color rgb="FF7F7F7F"/>
      </bottom>
      <diagonal/>
    </border>
  </borders>
  <cellStyleXfs count="3">
    <xf numFmtId="0" fontId="0" fillId="0" borderId="0"/>
    <xf numFmtId="0" fontId="15" fillId="0" borderId="0" applyNumberFormat="0" applyFill="0" applyBorder="0" applyAlignment="0" applyProtection="0"/>
    <xf numFmtId="0" fontId="24" fillId="5" borderId="10" applyNumberFormat="0" applyAlignment="0" applyProtection="0"/>
  </cellStyleXfs>
  <cellXfs count="74">
    <xf numFmtId="0" fontId="0" fillId="0" borderId="0" xfId="0"/>
    <xf numFmtId="0" fontId="1" fillId="0" borderId="0" xfId="0" applyFont="1"/>
    <xf numFmtId="0" fontId="2" fillId="0" borderId="0" xfId="0" applyFont="1" applyAlignment="1">
      <alignment horizontal="left"/>
    </xf>
    <xf numFmtId="0" fontId="2" fillId="0" borderId="0" xfId="0" applyFont="1" applyAlignment="1">
      <alignment horizontal="center"/>
    </xf>
    <xf numFmtId="0" fontId="4" fillId="0" borderId="0" xfId="0" applyFont="1"/>
    <xf numFmtId="0" fontId="5" fillId="2" borderId="1" xfId="0" applyFont="1" applyFill="1" applyBorder="1" applyAlignment="1">
      <alignment horizontal="center" vertical="center" wrapText="1"/>
    </xf>
    <xf numFmtId="0" fontId="6" fillId="0" borderId="0" xfId="0" applyFont="1"/>
    <xf numFmtId="49" fontId="3" fillId="0" borderId="1" xfId="0" applyNumberFormat="1" applyFont="1" applyBorder="1" applyAlignment="1">
      <alignment vertical="top" wrapText="1"/>
    </xf>
    <xf numFmtId="164"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7" fillId="0" borderId="1" xfId="0" applyFont="1" applyBorder="1" applyAlignment="1">
      <alignment vertical="top" wrapText="1"/>
    </xf>
    <xf numFmtId="0" fontId="3" fillId="0" borderId="1" xfId="0" applyFont="1" applyBorder="1" applyAlignment="1">
      <alignment vertical="top" wrapText="1"/>
    </xf>
    <xf numFmtId="0" fontId="8" fillId="0" borderId="1" xfId="0" applyFont="1" applyBorder="1" applyAlignment="1">
      <alignment horizontal="left" vertical="top" wrapText="1"/>
    </xf>
    <xf numFmtId="6" fontId="3" fillId="0" borderId="1" xfId="0" applyNumberFormat="1" applyFont="1" applyBorder="1" applyAlignment="1">
      <alignment horizontal="left" vertical="top" wrapText="1"/>
    </xf>
    <xf numFmtId="0" fontId="3" fillId="0" borderId="2" xfId="0" applyFont="1" applyBorder="1" applyAlignment="1">
      <alignment horizontal="left" vertical="top" wrapText="1"/>
    </xf>
    <xf numFmtId="0" fontId="3" fillId="0" borderId="0" xfId="0" applyFont="1"/>
    <xf numFmtId="0" fontId="3" fillId="0" borderId="0" xfId="0" applyFont="1" applyAlignment="1">
      <alignment wrapText="1"/>
    </xf>
    <xf numFmtId="0" fontId="3" fillId="0" borderId="0" xfId="0" applyFont="1" applyAlignment="1">
      <alignment horizontal="left" wrapText="1"/>
    </xf>
    <xf numFmtId="0" fontId="6" fillId="0" borderId="1" xfId="0" applyFont="1" applyBorder="1"/>
    <xf numFmtId="0" fontId="6" fillId="0" borderId="1" xfId="0" applyFont="1" applyBorder="1" applyAlignment="1">
      <alignment wrapText="1"/>
    </xf>
    <xf numFmtId="0" fontId="3" fillId="4" borderId="1" xfId="0" applyFont="1" applyFill="1" applyBorder="1"/>
    <xf numFmtId="0" fontId="3" fillId="0" borderId="1" xfId="0" applyFont="1" applyBorder="1"/>
    <xf numFmtId="0" fontId="3" fillId="4" borderId="1" xfId="0" applyFont="1" applyFill="1" applyBorder="1" applyAlignment="1">
      <alignment wrapText="1"/>
    </xf>
    <xf numFmtId="0" fontId="9" fillId="0" borderId="0" xfId="0" applyFont="1" applyAlignment="1">
      <alignment horizontal="left" vertical="top" wrapText="1"/>
    </xf>
    <xf numFmtId="0" fontId="10" fillId="0" borderId="2" xfId="0" applyFont="1" applyBorder="1" applyAlignment="1">
      <alignment horizontal="left" vertical="top" wrapText="1"/>
    </xf>
    <xf numFmtId="0" fontId="2" fillId="0" borderId="1" xfId="0" applyFont="1" applyBorder="1"/>
    <xf numFmtId="0" fontId="11" fillId="0" borderId="1" xfId="0" applyFont="1" applyBorder="1" applyAlignment="1">
      <alignment horizontal="left" wrapText="1"/>
    </xf>
    <xf numFmtId="0" fontId="11" fillId="0" borderId="1" xfId="0" applyFont="1" applyBorder="1" applyAlignment="1">
      <alignment vertical="top" wrapText="1"/>
    </xf>
    <xf numFmtId="0" fontId="11" fillId="0" borderId="1" xfId="0" applyFont="1" applyBorder="1" applyAlignment="1">
      <alignment horizontal="left" vertical="top" wrapText="1"/>
    </xf>
    <xf numFmtId="0" fontId="12" fillId="0" borderId="0" xfId="0" applyFont="1"/>
    <xf numFmtId="0" fontId="3" fillId="0" borderId="2" xfId="0" applyFont="1" applyBorder="1" applyAlignment="1">
      <alignment vertical="top" wrapText="1"/>
    </xf>
    <xf numFmtId="0" fontId="3" fillId="0" borderId="3" xfId="0" applyFont="1" applyBorder="1" applyAlignment="1">
      <alignment horizontal="left" vertical="top" wrapText="1"/>
    </xf>
    <xf numFmtId="0" fontId="3" fillId="0" borderId="0" xfId="0" applyFont="1" applyAlignment="1">
      <alignment horizontal="left"/>
    </xf>
    <xf numFmtId="0" fontId="7" fillId="0" borderId="1" xfId="0" applyFont="1" applyBorder="1" applyAlignment="1">
      <alignment horizontal="left" vertical="top" wrapText="1"/>
    </xf>
    <xf numFmtId="0" fontId="7" fillId="0" borderId="1" xfId="0" applyFont="1" applyBorder="1" applyAlignment="1">
      <alignment horizontal="left" wrapText="1"/>
    </xf>
    <xf numFmtId="0" fontId="7" fillId="0" borderId="0" xfId="0" applyFont="1" applyAlignment="1">
      <alignment vertical="top" wrapText="1"/>
    </xf>
    <xf numFmtId="0" fontId="8" fillId="0" borderId="1" xfId="0" applyFont="1" applyBorder="1" applyAlignment="1">
      <alignment vertical="top" wrapText="1"/>
    </xf>
    <xf numFmtId="0" fontId="8" fillId="0" borderId="0" xfId="0" applyFont="1" applyAlignment="1">
      <alignment vertical="top"/>
    </xf>
    <xf numFmtId="0" fontId="16" fillId="0" borderId="0" xfId="0" applyFont="1"/>
    <xf numFmtId="0" fontId="17" fillId="0" borderId="0" xfId="0" applyFont="1"/>
    <xf numFmtId="0" fontId="3" fillId="0" borderId="4" xfId="0" applyFont="1" applyBorder="1" applyAlignment="1">
      <alignment horizontal="left" vertical="top" wrapText="1"/>
    </xf>
    <xf numFmtId="0" fontId="13" fillId="0" borderId="3" xfId="0" applyFont="1" applyBorder="1" applyAlignment="1">
      <alignment horizontal="left" vertical="top" wrapText="1"/>
    </xf>
    <xf numFmtId="0" fontId="15" fillId="0" borderId="4" xfId="1" applyBorder="1" applyAlignment="1">
      <alignment vertical="top" wrapText="1"/>
    </xf>
    <xf numFmtId="0" fontId="1" fillId="0" borderId="0" xfId="0" applyFont="1" applyAlignment="1">
      <alignment horizontal="left" vertical="center" indent="1"/>
    </xf>
    <xf numFmtId="0" fontId="19" fillId="0" borderId="1" xfId="0" applyFont="1" applyBorder="1" applyAlignment="1">
      <alignment horizontal="left" vertical="top" wrapText="1"/>
    </xf>
    <xf numFmtId="0" fontId="20" fillId="0" borderId="0" xfId="0" applyFont="1"/>
    <xf numFmtId="0" fontId="6" fillId="0" borderId="8" xfId="0" applyFont="1" applyBorder="1" applyAlignment="1">
      <alignment wrapText="1"/>
    </xf>
    <xf numFmtId="0" fontId="3" fillId="4" borderId="8" xfId="0" applyFont="1" applyFill="1" applyBorder="1" applyAlignment="1">
      <alignment wrapText="1"/>
    </xf>
    <xf numFmtId="0" fontId="3" fillId="0" borderId="8" xfId="0" applyFont="1" applyBorder="1" applyAlignment="1">
      <alignment wrapText="1"/>
    </xf>
    <xf numFmtId="0" fontId="3" fillId="0" borderId="9" xfId="0" applyFont="1" applyBorder="1"/>
    <xf numFmtId="0" fontId="6" fillId="0" borderId="3" xfId="0" applyFont="1" applyBorder="1"/>
    <xf numFmtId="0" fontId="12" fillId="0" borderId="3" xfId="0" applyFont="1" applyBorder="1"/>
    <xf numFmtId="0" fontId="3" fillId="0" borderId="8" xfId="0" applyFont="1" applyBorder="1"/>
    <xf numFmtId="0" fontId="3" fillId="3" borderId="8" xfId="0" applyFont="1" applyFill="1" applyBorder="1"/>
    <xf numFmtId="0" fontId="3" fillId="4" borderId="8" xfId="0" applyFont="1" applyFill="1" applyBorder="1"/>
    <xf numFmtId="0" fontId="0" fillId="0" borderId="3" xfId="0" applyBorder="1"/>
    <xf numFmtId="0" fontId="5" fillId="2" borderId="4" xfId="0" applyFont="1" applyFill="1" applyBorder="1" applyAlignment="1">
      <alignment horizontal="center" vertical="center" wrapText="1"/>
    </xf>
    <xf numFmtId="14" fontId="3" fillId="0" borderId="4" xfId="0" applyNumberFormat="1" applyFont="1" applyBorder="1" applyAlignment="1">
      <alignment horizontal="left" vertical="top" wrapText="1"/>
    </xf>
    <xf numFmtId="14" fontId="3" fillId="0" borderId="5" xfId="0" applyNumberFormat="1" applyFont="1" applyBorder="1" applyAlignment="1">
      <alignment horizontal="left" vertical="top" wrapText="1"/>
    </xf>
    <xf numFmtId="14" fontId="3" fillId="0" borderId="6" xfId="0" applyNumberFormat="1" applyFont="1" applyBorder="1" applyAlignment="1">
      <alignment horizontal="left" vertical="top" wrapText="1"/>
    </xf>
    <xf numFmtId="14" fontId="3" fillId="0" borderId="7" xfId="0" applyNumberFormat="1" applyFont="1" applyBorder="1" applyAlignment="1">
      <alignment horizontal="left" vertical="top" wrapText="1"/>
    </xf>
    <xf numFmtId="14" fontId="19" fillId="0" borderId="4" xfId="0" applyNumberFormat="1" applyFont="1" applyBorder="1" applyAlignment="1">
      <alignment horizontal="left" vertical="top" wrapText="1"/>
    </xf>
    <xf numFmtId="0" fontId="3" fillId="0" borderId="6" xfId="0" applyFont="1" applyBorder="1" applyAlignment="1">
      <alignment horizontal="left" vertical="top" wrapText="1"/>
    </xf>
    <xf numFmtId="0" fontId="14" fillId="2" borderId="3" xfId="0" applyFont="1" applyFill="1" applyBorder="1" applyAlignment="1">
      <alignment horizontal="center" vertical="center"/>
    </xf>
    <xf numFmtId="0" fontId="13" fillId="3" borderId="3" xfId="0" applyFont="1" applyFill="1" applyBorder="1" applyAlignment="1">
      <alignment vertical="top" wrapText="1"/>
    </xf>
    <xf numFmtId="0" fontId="13" fillId="0" borderId="3" xfId="0" applyFont="1" applyBorder="1" applyAlignment="1">
      <alignment vertical="top" wrapText="1"/>
    </xf>
    <xf numFmtId="0" fontId="15" fillId="0" borderId="3" xfId="1" applyBorder="1" applyAlignment="1">
      <alignment vertical="top" wrapText="1"/>
    </xf>
    <xf numFmtId="0" fontId="15" fillId="0" borderId="3" xfId="1" applyBorder="1" applyAlignment="1">
      <alignment horizontal="left" vertical="top" wrapText="1"/>
    </xf>
    <xf numFmtId="0" fontId="13" fillId="0" borderId="3" xfId="0" applyFont="1" applyBorder="1" applyAlignment="1">
      <alignment vertical="top"/>
    </xf>
    <xf numFmtId="0" fontId="23" fillId="0" borderId="3" xfId="1" applyFont="1" applyBorder="1" applyAlignment="1">
      <alignment horizontal="left" vertical="top" wrapText="1"/>
    </xf>
    <xf numFmtId="0" fontId="21" fillId="0" borderId="3" xfId="0" applyFont="1" applyBorder="1" applyAlignment="1">
      <alignment horizontal="left" vertical="top" wrapText="1"/>
    </xf>
    <xf numFmtId="0" fontId="24" fillId="5" borderId="10" xfId="2"/>
    <xf numFmtId="0" fontId="3" fillId="0" borderId="0" xfId="0" applyFont="1" applyAlignment="1">
      <alignment horizontal="left"/>
    </xf>
    <xf numFmtId="0" fontId="0" fillId="0" borderId="0" xfId="0"/>
  </cellXfs>
  <cellStyles count="3">
    <cellStyle name="Hyperlink" xfId="1" builtinId="8"/>
    <cellStyle name="Input" xfId="2" builtinId="20"/>
    <cellStyle name="Normal" xfId="0" builtinId="0"/>
  </cellStyles>
  <dxfs count="0"/>
  <tableStyles count="0" defaultTableStyle="TableStyleMedium2" defaultPivotStyle="PivotStyleLight16"/>
  <colors>
    <mruColors>
      <color rgb="FF2F79BC"/>
      <color rgb="FF3182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1" i="0">
                <a:solidFill>
                  <a:srgbClr val="C00000"/>
                </a:solidFill>
                <a:latin typeface="Roboto"/>
              </a:defRPr>
            </a:pPr>
            <a:r>
              <a:rPr lang="en-US" sz="1400" b="1" i="0">
                <a:solidFill>
                  <a:srgbClr val="C00000"/>
                </a:solidFill>
                <a:latin typeface="Roboto"/>
              </a:rPr>
              <a:t>Timeline for Early Career Awards, Eligibility in Relation to Years in Tenure-Track Position</a:t>
            </a:r>
          </a:p>
        </c:rich>
      </c:tx>
      <c:layout>
        <c:manualLayout>
          <c:xMode val="edge"/>
          <c:yMode val="edge"/>
          <c:x val="0.22052912932319746"/>
          <c:y val="5.1209180247817863E-2"/>
        </c:manualLayout>
      </c:layout>
      <c:overlay val="0"/>
    </c:title>
    <c:autoTitleDeleted val="0"/>
    <c:plotArea>
      <c:layout>
        <c:manualLayout>
          <c:layoutTarget val="inner"/>
          <c:xMode val="edge"/>
          <c:yMode val="edge"/>
          <c:x val="0.65072465587505723"/>
          <c:y val="0.16396020264908748"/>
          <c:w val="0.30556565283192566"/>
          <c:h val="0.69993367108181248"/>
        </c:manualLayout>
      </c:layout>
      <c:barChart>
        <c:barDir val="bar"/>
        <c:grouping val="stacked"/>
        <c:varyColors val="1"/>
        <c:ser>
          <c:idx val="0"/>
          <c:order val="0"/>
          <c:spPr>
            <a:solidFill>
              <a:srgbClr val="FFFFFF"/>
            </a:solidFill>
            <a:ln cmpd="sng">
              <a:solidFill>
                <a:schemeClr val="lt1"/>
              </a:solidFill>
            </a:ln>
          </c:spPr>
          <c:invertIfNegative val="1"/>
          <c:dPt>
            <c:idx val="0"/>
            <c:invertIfNegative val="1"/>
            <c:bubble3D val="0"/>
            <c:spPr>
              <a:solidFill>
                <a:schemeClr val="lt1"/>
              </a:solidFill>
              <a:ln cmpd="sng">
                <a:solidFill>
                  <a:schemeClr val="lt1"/>
                </a:solidFill>
              </a:ln>
            </c:spPr>
            <c:extLst>
              <c:ext xmlns:c16="http://schemas.microsoft.com/office/drawing/2014/chart" uri="{C3380CC4-5D6E-409C-BE32-E72D297353CC}">
                <c16:uniqueId val="{00000001-B135-BC45-BFFD-0E9B844A7EA9}"/>
              </c:ext>
            </c:extLst>
          </c:dPt>
          <c:dPt>
            <c:idx val="12"/>
            <c:invertIfNegative val="1"/>
            <c:bubble3D val="0"/>
            <c:spPr>
              <a:solidFill>
                <a:schemeClr val="lt1"/>
              </a:solidFill>
              <a:ln cmpd="sng">
                <a:solidFill>
                  <a:schemeClr val="lt1"/>
                </a:solidFill>
              </a:ln>
            </c:spPr>
            <c:extLst>
              <c:ext xmlns:c16="http://schemas.microsoft.com/office/drawing/2014/chart" uri="{C3380CC4-5D6E-409C-BE32-E72D297353CC}">
                <c16:uniqueId val="{00000003-B135-BC45-BFFD-0E9B844A7EA9}"/>
              </c:ext>
            </c:extLst>
          </c:dPt>
          <c:dPt>
            <c:idx val="19"/>
            <c:invertIfNegative val="1"/>
            <c:bubble3D val="0"/>
            <c:spPr>
              <a:solidFill>
                <a:schemeClr val="lt1"/>
              </a:solidFill>
              <a:ln cmpd="sng">
                <a:solidFill>
                  <a:srgbClr val="000000"/>
                </a:solidFill>
              </a:ln>
            </c:spPr>
            <c:extLst>
              <c:ext xmlns:c16="http://schemas.microsoft.com/office/drawing/2014/chart" uri="{C3380CC4-5D6E-409C-BE32-E72D297353CC}">
                <c16:uniqueId val="{00000005-B135-BC45-BFFD-0E9B844A7EA9}"/>
              </c:ext>
            </c:extLst>
          </c:dPt>
          <c:cat>
            <c:strRef>
              <c:f>'Eligibility Data'!$A$10:$A$29</c:f>
              <c:strCache>
                <c:ptCount val="20"/>
                <c:pt idx="0">
                  <c:v>American Society for Mass Spectrometry</c:v>
                </c:pt>
                <c:pt idx="1">
                  <c:v>Army Research Office Early Career Program</c:v>
                </c:pt>
                <c:pt idx="2">
                  <c:v>Beckman Young Investigator Program</c:v>
                </c:pt>
                <c:pt idx="3">
                  <c:v>Camille Dreyfus Teacher Scholar Award*</c:v>
                </c:pt>
                <c:pt idx="4">
                  <c:v>CIFAR Azrieli Global Scholars Program</c:v>
                </c:pt>
                <c:pt idx="5">
                  <c:v>Cottrell Scholar Awards</c:v>
                </c:pt>
                <c:pt idx="6">
                  <c:v>Damon Runyon-Rachleff Innovation Award</c:v>
                </c:pt>
                <c:pt idx="7">
                  <c:v>Doctoral New Investigator (DNI) Grants (ACS Petroleum Research Fund)</c:v>
                </c:pt>
                <c:pt idx="8">
                  <c:v>Human Frontier Science Program Young Investigator Grant**</c:v>
                </c:pt>
                <c:pt idx="9">
                  <c:v>Klingenstein-Simons Fellowship Awards in the Neurosciences</c:v>
                </c:pt>
                <c:pt idx="10">
                  <c:v>Mallinckrodt Grants Program*</c:v>
                </c:pt>
                <c:pt idx="11">
                  <c:v>McKnight Scholar Awards</c:v>
                </c:pt>
                <c:pt idx="12">
                  <c:v>NSF Computer and Information Science and Engineering (CISE) Research Initiation Initiative (CRII)**</c:v>
                </c:pt>
                <c:pt idx="13">
                  <c:v>Packard Fellowship for Science and Engineering*</c:v>
                </c:pt>
                <c:pt idx="14">
                  <c:v>Pew Scholars Program in the Biomedical Sciences*</c:v>
                </c:pt>
                <c:pt idx="15">
                  <c:v>Rita Allen Foundation Scholars Award*</c:v>
                </c:pt>
                <c:pt idx="16">
                  <c:v>Searle Scholars Program* </c:v>
                </c:pt>
                <c:pt idx="17">
                  <c:v>Simons Early Career Investigator in Aquatic Microbial Ecology and Evolution Awards</c:v>
                </c:pt>
                <c:pt idx="18">
                  <c:v>Smith Family Awards for Excellence in Biomedical Research</c:v>
                </c:pt>
                <c:pt idx="19">
                  <c:v>Smith Family Odyssey Award</c:v>
                </c:pt>
              </c:strCache>
            </c:strRef>
          </c:cat>
          <c:val>
            <c:numRef>
              <c:f>'Eligibility Data'!$B$10:$B$29</c:f>
              <c:numCache>
                <c:formatCode>General</c:formatCode>
                <c:ptCount val="20"/>
                <c:pt idx="0">
                  <c:v>0</c:v>
                </c:pt>
                <c:pt idx="1">
                  <c:v>0</c:v>
                </c:pt>
                <c:pt idx="2">
                  <c:v>0</c:v>
                </c:pt>
                <c:pt idx="3">
                  <c:v>0</c:v>
                </c:pt>
                <c:pt idx="4">
                  <c:v>0</c:v>
                </c:pt>
                <c:pt idx="5">
                  <c:v>3</c:v>
                </c:pt>
                <c:pt idx="6">
                  <c:v>0</c:v>
                </c:pt>
                <c:pt idx="7">
                  <c:v>0</c:v>
                </c:pt>
                <c:pt idx="8">
                  <c:v>0</c:v>
                </c:pt>
                <c:pt idx="9">
                  <c:v>0</c:v>
                </c:pt>
                <c:pt idx="10">
                  <c:v>0</c:v>
                </c:pt>
                <c:pt idx="11">
                  <c:v>0</c:v>
                </c:pt>
                <c:pt idx="12">
                  <c:v>0</c:v>
                </c:pt>
                <c:pt idx="13">
                  <c:v>0</c:v>
                </c:pt>
                <c:pt idx="14">
                  <c:v>0</c:v>
                </c:pt>
                <c:pt idx="15">
                  <c:v>0</c:v>
                </c:pt>
                <c:pt idx="16">
                  <c:v>0</c:v>
                </c:pt>
                <c:pt idx="17">
                  <c:v>1</c:v>
                </c:pt>
                <c:pt idx="18">
                  <c:v>0</c:v>
                </c:pt>
                <c:pt idx="19">
                  <c:v>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chemeClr val="lt1"/>
                    </a:solidFill>
                  </a:ln>
                </c14:spPr>
              </c14:invertSolidFillFmt>
            </c:ext>
            <c:ext xmlns:c16="http://schemas.microsoft.com/office/drawing/2014/chart" uri="{C3380CC4-5D6E-409C-BE32-E72D297353CC}">
              <c16:uniqueId val="{00000006-B135-BC45-BFFD-0E9B844A7EA9}"/>
            </c:ext>
          </c:extLst>
        </c:ser>
        <c:ser>
          <c:idx val="1"/>
          <c:order val="1"/>
          <c:spPr>
            <a:solidFill>
              <a:srgbClr val="3D85C6"/>
            </a:solidFill>
            <a:ln cmpd="sng">
              <a:solidFill>
                <a:schemeClr val="tx1"/>
              </a:solidFill>
            </a:ln>
          </c:spPr>
          <c:invertIfNegative val="1"/>
          <c:cat>
            <c:strRef>
              <c:f>'Eligibility Data'!$A$10:$A$29</c:f>
              <c:strCache>
                <c:ptCount val="20"/>
                <c:pt idx="0">
                  <c:v>American Society for Mass Spectrometry</c:v>
                </c:pt>
                <c:pt idx="1">
                  <c:v>Army Research Office Early Career Program</c:v>
                </c:pt>
                <c:pt idx="2">
                  <c:v>Beckman Young Investigator Program</c:v>
                </c:pt>
                <c:pt idx="3">
                  <c:v>Camille Dreyfus Teacher Scholar Award*</c:v>
                </c:pt>
                <c:pt idx="4">
                  <c:v>CIFAR Azrieli Global Scholars Program</c:v>
                </c:pt>
                <c:pt idx="5">
                  <c:v>Cottrell Scholar Awards</c:v>
                </c:pt>
                <c:pt idx="6">
                  <c:v>Damon Runyon-Rachleff Innovation Award</c:v>
                </c:pt>
                <c:pt idx="7">
                  <c:v>Doctoral New Investigator (DNI) Grants (ACS Petroleum Research Fund)</c:v>
                </c:pt>
                <c:pt idx="8">
                  <c:v>Human Frontier Science Program Young Investigator Grant**</c:v>
                </c:pt>
                <c:pt idx="9">
                  <c:v>Klingenstein-Simons Fellowship Awards in the Neurosciences</c:v>
                </c:pt>
                <c:pt idx="10">
                  <c:v>Mallinckrodt Grants Program*</c:v>
                </c:pt>
                <c:pt idx="11">
                  <c:v>McKnight Scholar Awards</c:v>
                </c:pt>
                <c:pt idx="12">
                  <c:v>NSF Computer and Information Science and Engineering (CISE) Research Initiation Initiative (CRII)**</c:v>
                </c:pt>
                <c:pt idx="13">
                  <c:v>Packard Fellowship for Science and Engineering*</c:v>
                </c:pt>
                <c:pt idx="14">
                  <c:v>Pew Scholars Program in the Biomedical Sciences*</c:v>
                </c:pt>
                <c:pt idx="15">
                  <c:v>Rita Allen Foundation Scholars Award*</c:v>
                </c:pt>
                <c:pt idx="16">
                  <c:v>Searle Scholars Program* </c:v>
                </c:pt>
                <c:pt idx="17">
                  <c:v>Simons Early Career Investigator in Aquatic Microbial Ecology and Evolution Awards</c:v>
                </c:pt>
                <c:pt idx="18">
                  <c:v>Smith Family Awards for Excellence in Biomedical Research</c:v>
                </c:pt>
                <c:pt idx="19">
                  <c:v>Smith Family Odyssey Award</c:v>
                </c:pt>
              </c:strCache>
            </c:strRef>
          </c:cat>
          <c:val>
            <c:numRef>
              <c:f>'Eligibility Data'!$C$10:$C$29</c:f>
              <c:numCache>
                <c:formatCode>General</c:formatCode>
                <c:ptCount val="20"/>
                <c:pt idx="0">
                  <c:v>4</c:v>
                </c:pt>
                <c:pt idx="1">
                  <c:v>5</c:v>
                </c:pt>
                <c:pt idx="2">
                  <c:v>4</c:v>
                </c:pt>
                <c:pt idx="3">
                  <c:v>6</c:v>
                </c:pt>
                <c:pt idx="4">
                  <c:v>5</c:v>
                </c:pt>
                <c:pt idx="5">
                  <c:v>1</c:v>
                </c:pt>
                <c:pt idx="6">
                  <c:v>5</c:v>
                </c:pt>
                <c:pt idx="7">
                  <c:v>3</c:v>
                </c:pt>
                <c:pt idx="8">
                  <c:v>5</c:v>
                </c:pt>
                <c:pt idx="9">
                  <c:v>4</c:v>
                </c:pt>
                <c:pt idx="10">
                  <c:v>4</c:v>
                </c:pt>
                <c:pt idx="11">
                  <c:v>5</c:v>
                </c:pt>
                <c:pt idx="12">
                  <c:v>3</c:v>
                </c:pt>
                <c:pt idx="13">
                  <c:v>3</c:v>
                </c:pt>
                <c:pt idx="14">
                  <c:v>4</c:v>
                </c:pt>
                <c:pt idx="15">
                  <c:v>3</c:v>
                </c:pt>
                <c:pt idx="16">
                  <c:v>2</c:v>
                </c:pt>
                <c:pt idx="17">
                  <c:v>4</c:v>
                </c:pt>
                <c:pt idx="18">
                  <c:v>2.5</c:v>
                </c:pt>
                <c:pt idx="19">
                  <c:v>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chemeClr val="tx1"/>
                    </a:solidFill>
                  </a:ln>
                </c14:spPr>
              </c14:invertSolidFillFmt>
            </c:ext>
            <c:ext xmlns:c16="http://schemas.microsoft.com/office/drawing/2014/chart" uri="{C3380CC4-5D6E-409C-BE32-E72D297353CC}">
              <c16:uniqueId val="{00000007-B135-BC45-BFFD-0E9B844A7EA9}"/>
            </c:ext>
          </c:extLst>
        </c:ser>
        <c:dLbls>
          <c:showLegendKey val="0"/>
          <c:showVal val="0"/>
          <c:showCatName val="0"/>
          <c:showSerName val="0"/>
          <c:showPercent val="0"/>
          <c:showBubbleSize val="0"/>
        </c:dLbls>
        <c:gapWidth val="121"/>
        <c:overlap val="100"/>
        <c:axId val="406363085"/>
        <c:axId val="750199412"/>
      </c:barChart>
      <c:catAx>
        <c:axId val="406363085"/>
        <c:scaling>
          <c:orientation val="maxMin"/>
        </c:scaling>
        <c:delete val="0"/>
        <c:axPos val="l"/>
        <c:numFmt formatCode="General" sourceLinked="1"/>
        <c:majorTickMark val="none"/>
        <c:minorTickMark val="none"/>
        <c:tickLblPos val="nextTo"/>
        <c:txPr>
          <a:bodyPr/>
          <a:lstStyle/>
          <a:p>
            <a:pPr lvl="0">
              <a:defRPr sz="1100" b="0" i="0">
                <a:solidFill>
                  <a:srgbClr val="000000"/>
                </a:solidFill>
                <a:latin typeface="Roboto"/>
              </a:defRPr>
            </a:pPr>
            <a:endParaRPr lang="en-US"/>
          </a:p>
        </c:txPr>
        <c:crossAx val="750199412"/>
        <c:crosses val="autoZero"/>
        <c:auto val="1"/>
        <c:lblAlgn val="ctr"/>
        <c:lblOffset val="100"/>
        <c:noMultiLvlLbl val="1"/>
      </c:catAx>
      <c:valAx>
        <c:axId val="750199412"/>
        <c:scaling>
          <c:orientation val="minMax"/>
          <c:max val="10"/>
          <c:min val="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a:defRPr sz="1100"/>
                </a:pPr>
                <a:r>
                  <a:rPr lang="en-US" sz="1100"/>
                  <a:t>Years in Tenure Track Position</a:t>
                </a:r>
              </a:p>
            </c:rich>
          </c:tx>
          <c:overlay val="0"/>
        </c:title>
        <c:numFmt formatCode="General" sourceLinked="1"/>
        <c:majorTickMark val="none"/>
        <c:minorTickMark val="none"/>
        <c:tickLblPos val="nextTo"/>
        <c:spPr>
          <a:ln/>
        </c:spPr>
        <c:txPr>
          <a:bodyPr/>
          <a:lstStyle/>
          <a:p>
            <a:pPr lvl="0">
              <a:defRPr b="0" i="0">
                <a:solidFill>
                  <a:srgbClr val="000000"/>
                </a:solidFill>
                <a:latin typeface="Roboto"/>
              </a:defRPr>
            </a:pPr>
            <a:endParaRPr lang="en-US"/>
          </a:p>
        </c:txPr>
        <c:crossAx val="406363085"/>
        <c:crosses val="max"/>
        <c:crossBetween val="between"/>
      </c:valAx>
      <c:spPr>
        <a:solidFill>
          <a:srgbClr val="FFFFFF"/>
        </a:solidFill>
      </c:spPr>
    </c:plotArea>
    <c:plotVisOnly val="0"/>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1" i="0">
                <a:solidFill>
                  <a:srgbClr val="C00000"/>
                </a:solidFill>
                <a:latin typeface="Roboto"/>
              </a:defRPr>
            </a:pPr>
            <a:r>
              <a:rPr lang="en-US" sz="1400" b="1" i="0" u="none" strike="noStrike" kern="1200" baseline="0">
                <a:solidFill>
                  <a:srgbClr val="C00000"/>
                </a:solidFill>
                <a:latin typeface="Roboto"/>
              </a:rPr>
              <a:t>Timeline for Early Career Awards, Eligibility in Relation to Years out from Doctoral Degree</a:t>
            </a:r>
          </a:p>
        </c:rich>
      </c:tx>
      <c:layout>
        <c:manualLayout>
          <c:xMode val="edge"/>
          <c:yMode val="edge"/>
          <c:x val="0.22052912932319746"/>
          <c:y val="5.1209180247817863E-2"/>
        </c:manualLayout>
      </c:layout>
      <c:overlay val="0"/>
    </c:title>
    <c:autoTitleDeleted val="0"/>
    <c:plotArea>
      <c:layout>
        <c:manualLayout>
          <c:layoutTarget val="inner"/>
          <c:xMode val="edge"/>
          <c:yMode val="edge"/>
          <c:x val="0.65072465587505723"/>
          <c:y val="0.16396020264908748"/>
          <c:w val="0.30556565283192566"/>
          <c:h val="0.69993367108181248"/>
        </c:manualLayout>
      </c:layout>
      <c:barChart>
        <c:barDir val="bar"/>
        <c:grouping val="stacked"/>
        <c:varyColors val="1"/>
        <c:ser>
          <c:idx val="0"/>
          <c:order val="0"/>
          <c:spPr>
            <a:solidFill>
              <a:srgbClr val="3182CB"/>
            </a:solidFill>
            <a:ln cmpd="sng">
              <a:solidFill>
                <a:schemeClr val="tx2">
                  <a:lumMod val="75000"/>
                  <a:lumOff val="25000"/>
                </a:schemeClr>
              </a:solidFill>
            </a:ln>
          </c:spPr>
          <c:invertIfNegative val="1"/>
          <c:dPt>
            <c:idx val="0"/>
            <c:invertIfNegative val="1"/>
            <c:bubble3D val="0"/>
            <c:extLst>
              <c:ext xmlns:c16="http://schemas.microsoft.com/office/drawing/2014/chart" uri="{C3380CC4-5D6E-409C-BE32-E72D297353CC}">
                <c16:uniqueId val="{00000001-09AC-0147-8790-2EE2ADC21F87}"/>
              </c:ext>
            </c:extLst>
          </c:dPt>
          <c:dPt>
            <c:idx val="12"/>
            <c:invertIfNegative val="1"/>
            <c:bubble3D val="0"/>
            <c:extLst>
              <c:ext xmlns:c16="http://schemas.microsoft.com/office/drawing/2014/chart" uri="{C3380CC4-5D6E-409C-BE32-E72D297353CC}">
                <c16:uniqueId val="{00000003-09AC-0147-8790-2EE2ADC21F87}"/>
              </c:ext>
            </c:extLst>
          </c:dPt>
          <c:dPt>
            <c:idx val="19"/>
            <c:invertIfNegative val="1"/>
            <c:bubble3D val="0"/>
            <c:extLst>
              <c:ext xmlns:c16="http://schemas.microsoft.com/office/drawing/2014/chart" uri="{C3380CC4-5D6E-409C-BE32-E72D297353CC}">
                <c16:uniqueId val="{00000005-09AC-0147-8790-2EE2ADC21F87}"/>
              </c:ext>
            </c:extLst>
          </c:dPt>
          <c:cat>
            <c:strRef>
              <c:f>'Eligibility Data'!$A$34:$A$56</c:f>
              <c:strCache>
                <c:ptCount val="23"/>
                <c:pt idx="0">
                  <c:v>NSF Computer and Information Science and Engineering (CISE) Research Initiation Initiative (CRII)**</c:v>
                </c:pt>
                <c:pt idx="1">
                  <c:v>NSF Alan T. Waterman Award</c:v>
                </c:pt>
                <c:pt idx="2">
                  <c:v>Beckman Young Investigator Program</c:v>
                </c:pt>
                <c:pt idx="3">
                  <c:v>Air Force Young Investigator Research Program</c:v>
                </c:pt>
                <c:pt idx="4">
                  <c:v>Office of Naval Research, Young Investigator Program</c:v>
                </c:pt>
                <c:pt idx="5">
                  <c:v>DARPA Young Faculty Award</c:v>
                </c:pt>
                <c:pt idx="6">
                  <c:v>NIH Avenir Award Program for Genetics or Epigenetics of Substance Use Disorders (DP1 Clinical Trial Optional)</c:v>
                </c:pt>
                <c:pt idx="7">
                  <c:v>NIH Director’s New Innovator Award</c:v>
                </c:pt>
                <c:pt idx="8">
                  <c:v>Moore Inventor Fellows*</c:v>
                </c:pt>
                <c:pt idx="9">
                  <c:v>Human Frontier Science Program Young Investigator Grant**</c:v>
                </c:pt>
                <c:pt idx="10">
                  <c:v>Department of Energy Early Career Research Program</c:v>
                </c:pt>
                <c:pt idx="11">
                  <c:v>Google Research Scholar Program</c:v>
                </c:pt>
                <c:pt idx="12">
                  <c:v>Jacobs Foundation Research Fellowship Program</c:v>
                </c:pt>
                <c:pt idx="13">
                  <c:v>New Horizons in Mathematics Prize</c:v>
                </c:pt>
                <c:pt idx="14">
                  <c:v>New Horizons in Physics Prize</c:v>
                </c:pt>
                <c:pt idx="15">
                  <c:v>William T. Grant Scholars Program</c:v>
                </c:pt>
                <c:pt idx="16">
                  <c:v>ROSES Heliophysics Early Career Investigator Program</c:v>
                </c:pt>
                <c:pt idx="17">
                  <c:v>ROSES Planetary Science Early Career Award</c:v>
                </c:pt>
                <c:pt idx="18">
                  <c:v>NIH Stephen I. Katz Early-Stage Investigator Research Project Grant (R01 Clinical Trial Not Allowed)</c:v>
                </c:pt>
                <c:pt idx="19">
                  <c:v>Vallee Scholar Awards*</c:v>
                </c:pt>
                <c:pt idx="20">
                  <c:v>Charles H. Hood Foundation Child Health Research Awards Program</c:v>
                </c:pt>
                <c:pt idx="21">
                  <c:v>Early-Career Research Fellowship (The National Academies of Sciences Engineering and Medicine)</c:v>
                </c:pt>
                <c:pt idx="22">
                  <c:v>Maximizing Investigators’ Research Award (MIRA) for Early Stage Investigators (ESI) (R35 - Clinical Trial Optional)</c:v>
                </c:pt>
              </c:strCache>
            </c:strRef>
          </c:cat>
          <c:val>
            <c:numRef>
              <c:f>'Eligibility Data'!$D$34:$D$56</c:f>
              <c:numCache>
                <c:formatCode>General</c:formatCode>
                <c:ptCount val="23"/>
                <c:pt idx="0">
                  <c:v>6</c:v>
                </c:pt>
                <c:pt idx="1">
                  <c:v>10</c:v>
                </c:pt>
                <c:pt idx="2">
                  <c:v>10</c:v>
                </c:pt>
                <c:pt idx="3">
                  <c:v>7</c:v>
                </c:pt>
                <c:pt idx="4">
                  <c:v>7</c:v>
                </c:pt>
                <c:pt idx="5">
                  <c:v>12</c:v>
                </c:pt>
                <c:pt idx="6">
                  <c:v>10</c:v>
                </c:pt>
                <c:pt idx="7">
                  <c:v>10</c:v>
                </c:pt>
                <c:pt idx="8">
                  <c:v>10</c:v>
                </c:pt>
                <c:pt idx="9">
                  <c:v>10</c:v>
                </c:pt>
                <c:pt idx="10">
                  <c:v>12</c:v>
                </c:pt>
                <c:pt idx="11">
                  <c:v>7</c:v>
                </c:pt>
                <c:pt idx="12">
                  <c:v>10</c:v>
                </c:pt>
                <c:pt idx="13">
                  <c:v>10</c:v>
                </c:pt>
                <c:pt idx="14">
                  <c:v>12</c:v>
                </c:pt>
                <c:pt idx="15">
                  <c:v>7</c:v>
                </c:pt>
                <c:pt idx="16">
                  <c:v>10.5</c:v>
                </c:pt>
                <c:pt idx="17">
                  <c:v>10</c:v>
                </c:pt>
                <c:pt idx="18">
                  <c:v>10</c:v>
                </c:pt>
                <c:pt idx="19">
                  <c:v>12</c:v>
                </c:pt>
                <c:pt idx="20">
                  <c:v>5</c:v>
                </c:pt>
                <c:pt idx="21">
                  <c:v>10</c:v>
                </c:pt>
                <c:pt idx="22">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chemeClr val="tx2">
                        <a:lumMod val="75000"/>
                        <a:lumOff val="25000"/>
                      </a:schemeClr>
                    </a:solidFill>
                  </a:ln>
                </c14:spPr>
              </c14:invertSolidFillFmt>
            </c:ext>
            <c:ext xmlns:c16="http://schemas.microsoft.com/office/drawing/2014/chart" uri="{C3380CC4-5D6E-409C-BE32-E72D297353CC}">
              <c16:uniqueId val="{00000006-09AC-0147-8790-2EE2ADC21F87}"/>
            </c:ext>
          </c:extLst>
        </c:ser>
        <c:dLbls>
          <c:showLegendKey val="0"/>
          <c:showVal val="0"/>
          <c:showCatName val="0"/>
          <c:showSerName val="0"/>
          <c:showPercent val="0"/>
          <c:showBubbleSize val="0"/>
        </c:dLbls>
        <c:gapWidth val="121"/>
        <c:overlap val="100"/>
        <c:axId val="406363085"/>
        <c:axId val="750199412"/>
      </c:barChart>
      <c:catAx>
        <c:axId val="406363085"/>
        <c:scaling>
          <c:orientation val="maxMin"/>
        </c:scaling>
        <c:delete val="0"/>
        <c:axPos val="l"/>
        <c:numFmt formatCode="General" sourceLinked="1"/>
        <c:majorTickMark val="none"/>
        <c:minorTickMark val="none"/>
        <c:tickLblPos val="nextTo"/>
        <c:txPr>
          <a:bodyPr/>
          <a:lstStyle/>
          <a:p>
            <a:pPr lvl="0">
              <a:defRPr sz="1100" b="0" i="0">
                <a:solidFill>
                  <a:srgbClr val="000000"/>
                </a:solidFill>
                <a:latin typeface="Roboto"/>
              </a:defRPr>
            </a:pPr>
            <a:endParaRPr lang="en-US"/>
          </a:p>
        </c:txPr>
        <c:crossAx val="750199412"/>
        <c:crosses val="autoZero"/>
        <c:auto val="1"/>
        <c:lblAlgn val="ctr"/>
        <c:lblOffset val="100"/>
        <c:noMultiLvlLbl val="1"/>
      </c:catAx>
      <c:valAx>
        <c:axId val="750199412"/>
        <c:scaling>
          <c:orientation val="minMax"/>
          <c:max val="10"/>
          <c:min val="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a:defRPr sz="1100"/>
                </a:pPr>
                <a:r>
                  <a:rPr lang="en-US" sz="1100" b="1" i="0" u="none" strike="noStrike" kern="1200" baseline="0">
                    <a:solidFill>
                      <a:srgbClr val="000000"/>
                    </a:solidFill>
                  </a:rPr>
                  <a:t>Years out from Doctoral Degree</a:t>
                </a:r>
              </a:p>
            </c:rich>
          </c:tx>
          <c:overlay val="0"/>
        </c:title>
        <c:numFmt formatCode="General" sourceLinked="1"/>
        <c:majorTickMark val="none"/>
        <c:minorTickMark val="none"/>
        <c:tickLblPos val="nextTo"/>
        <c:spPr>
          <a:ln/>
        </c:spPr>
        <c:txPr>
          <a:bodyPr/>
          <a:lstStyle/>
          <a:p>
            <a:pPr lvl="0">
              <a:defRPr b="0" i="0">
                <a:solidFill>
                  <a:srgbClr val="000000"/>
                </a:solidFill>
                <a:latin typeface="Roboto"/>
              </a:defRPr>
            </a:pPr>
            <a:endParaRPr lang="en-US"/>
          </a:p>
        </c:txPr>
        <c:crossAx val="406363085"/>
        <c:crosses val="max"/>
        <c:crossBetween val="between"/>
      </c:valAx>
      <c:spPr>
        <a:solidFill>
          <a:srgbClr val="FFFFFF"/>
        </a:solidFill>
      </c:spPr>
    </c:plotArea>
    <c:plotVisOnly val="0"/>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xdr:col>
      <xdr:colOff>4049714</xdr:colOff>
      <xdr:row>1</xdr:row>
      <xdr:rowOff>457200</xdr:rowOff>
    </xdr:to>
    <xdr:pic>
      <xdr:nvPicPr>
        <xdr:cNvPr id="2" name="Picture 1">
          <a:extLst>
            <a:ext uri="{FF2B5EF4-FFF2-40B4-BE49-F238E27FC236}">
              <a16:creationId xmlns:a16="http://schemas.microsoft.com/office/drawing/2014/main" id="{E571A2FD-BA81-2DF5-E846-7898921138B7}"/>
            </a:ext>
          </a:extLst>
        </xdr:cNvPr>
        <xdr:cNvPicPr>
          <a:picLocks noChangeAspect="1"/>
        </xdr:cNvPicPr>
      </xdr:nvPicPr>
      <xdr:blipFill>
        <a:blip xmlns:r="http://schemas.openxmlformats.org/officeDocument/2006/relationships" r:embed="rId1"/>
        <a:stretch>
          <a:fillRect/>
        </a:stretch>
      </xdr:blipFill>
      <xdr:spPr>
        <a:xfrm>
          <a:off x="1104901" y="190500"/>
          <a:ext cx="4043363"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371475</xdr:colOff>
      <xdr:row>4</xdr:row>
      <xdr:rowOff>9525</xdr:rowOff>
    </xdr:from>
    <xdr:ext cx="13230225" cy="6594475"/>
    <xdr:graphicFrame macro="">
      <xdr:nvGraphicFramePr>
        <xdr:cNvPr id="3" name="Chart 2" descr="Bar chart showing eligibility for career awards, based on years in tenure track position. See Data sheet for full information.">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xdr:col>
      <xdr:colOff>368300</xdr:colOff>
      <xdr:row>39</xdr:row>
      <xdr:rowOff>165100</xdr:rowOff>
    </xdr:from>
    <xdr:ext cx="13230225" cy="6594475"/>
    <xdr:graphicFrame macro="">
      <xdr:nvGraphicFramePr>
        <xdr:cNvPr id="4" name="Chart 3" descr="Bar chart showing eligibility for career awards, based on years in tenure track position. See Data sheet for full information.">
          <a:extLst>
            <a:ext uri="{FF2B5EF4-FFF2-40B4-BE49-F238E27FC236}">
              <a16:creationId xmlns:a16="http://schemas.microsoft.com/office/drawing/2014/main" id="{05472EA4-0E2E-7641-9056-0FEC880C52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moore.org/initiative-strategy-detail?initiativeId=moore-inventor-fellows" TargetMode="External"/><Relationship Id="rId18" Type="http://schemas.openxmlformats.org/officeDocument/2006/relationships/hyperlink" Target="https://www.mcknight.org/programs/the-mcknight-endowment-fund-for-neuroscience/scholar-awards/" TargetMode="External"/><Relationship Id="rId26" Type="http://schemas.openxmlformats.org/officeDocument/2006/relationships/hyperlink" Target="https://hria.org/tmf/hood/" TargetMode="External"/><Relationship Id="rId39" Type="http://schemas.openxmlformats.org/officeDocument/2006/relationships/hyperlink" Target="https://www.acs.org/funding/grants/petroleum-research-fund/programs/doctoral-new-investigator-grants.html" TargetMode="External"/><Relationship Id="rId21" Type="http://schemas.openxmlformats.org/officeDocument/2006/relationships/hyperlink" Target="https://www.grants.gov/search-results-detail/356821" TargetMode="External"/><Relationship Id="rId34" Type="http://schemas.openxmlformats.org/officeDocument/2006/relationships/hyperlink" Target="http://www.beckman-foundation.org/programs/beckman-young-investigators-program-information" TargetMode="External"/><Relationship Id="rId42" Type="http://schemas.openxmlformats.org/officeDocument/2006/relationships/hyperlink" Target="https://nspires.nasaprs.com/external/solicitations/summary!init.do?solId=%7bA80865C6-28EB-A9D0-8482-F7F522F0B3B4%7d&amp;path=open" TargetMode="External"/><Relationship Id="rId7" Type="http://schemas.openxmlformats.org/officeDocument/2006/relationships/hyperlink" Target="https://grants.nih.gov/grants/guide/pa-files/PAR-21-038.html" TargetMode="External"/><Relationship Id="rId2" Type="http://schemas.openxmlformats.org/officeDocument/2006/relationships/hyperlink" Target="http://www.ritaallen.org/foundation-scholars.htm" TargetMode="External"/><Relationship Id="rId16" Type="http://schemas.openxmlformats.org/officeDocument/2006/relationships/hyperlink" Target="https://thevalleefoundation.org/programs/yia" TargetMode="External"/><Relationship Id="rId20" Type="http://schemas.openxmlformats.org/officeDocument/2006/relationships/hyperlink" Target="https://www.nasa.gov/directorates/spacetech/strg/archives_stro.html" TargetMode="External"/><Relationship Id="rId29" Type="http://schemas.openxmlformats.org/officeDocument/2006/relationships/hyperlink" Target="http://rescorp.org/cottrell-scholars" TargetMode="External"/><Relationship Id="rId41" Type="http://schemas.openxmlformats.org/officeDocument/2006/relationships/hyperlink" Target="https://www.nationalacademies.org/our-work/early-career-research-fellowship" TargetMode="External"/><Relationship Id="rId1" Type="http://schemas.openxmlformats.org/officeDocument/2006/relationships/hyperlink" Target="https://commonfund.nih.gov/newinnovator/index" TargetMode="External"/><Relationship Id="rId6" Type="http://schemas.openxmlformats.org/officeDocument/2006/relationships/hyperlink" Target="https://grants.nih.gov/grants/guide/pa-files/PAR-23-021.html" TargetMode="External"/><Relationship Id="rId11" Type="http://schemas.openxmlformats.org/officeDocument/2006/relationships/hyperlink" Target="https://cifar.ca/next-generation/global-scholars/" TargetMode="External"/><Relationship Id="rId24" Type="http://schemas.openxmlformats.org/officeDocument/2006/relationships/hyperlink" Target="https://www.packard.org/what-we-fund/science/packard-fellowships-for-science-and-engineering/" TargetMode="External"/><Relationship Id="rId32" Type="http://schemas.openxmlformats.org/officeDocument/2006/relationships/hyperlink" Target="https://www.bwfund.org/funding-opportunities/infectious-diseases/investigators-in-the-pathogenesis-of-infectious-disease/" TargetMode="External"/><Relationship Id="rId37" Type="http://schemas.openxmlformats.org/officeDocument/2006/relationships/hyperlink" Target="https://www.arl.army.mil/collaborate-with-us/opportunity/arl-baa/" TargetMode="External"/><Relationship Id="rId40" Type="http://schemas.openxmlformats.org/officeDocument/2006/relationships/hyperlink" Target="https://www.grants.gov/search-results-detail/351531" TargetMode="External"/><Relationship Id="rId5" Type="http://schemas.openxmlformats.org/officeDocument/2006/relationships/hyperlink" Target="http://www.nsf.gov/funding/pgm_summ.jsp?pims_id=504952" TargetMode="External"/><Relationship Id="rId15" Type="http://schemas.openxmlformats.org/officeDocument/2006/relationships/hyperlink" Target="https://research.google/outreach/research-scholar-program/" TargetMode="External"/><Relationship Id="rId23" Type="http://schemas.openxmlformats.org/officeDocument/2006/relationships/hyperlink" Target="https://www.nsf.gov/publications/pub_summ.jsp?WT.z_pims_id=505645&amp;ods_key=nsf22548" TargetMode="External"/><Relationship Id="rId28" Type="http://schemas.openxmlformats.org/officeDocument/2006/relationships/hyperlink" Target="http://www.hria.org/tmfgrants/smith/" TargetMode="External"/><Relationship Id="rId36" Type="http://schemas.openxmlformats.org/officeDocument/2006/relationships/hyperlink" Target="https://nspires.nasaprs.com/external/solicitations/summary!init.do?solId=%7bB83F054C-199A-09D7-E907-47260E4CBAB9%7d&amp;path=open" TargetMode="External"/><Relationship Id="rId10" Type="http://schemas.openxmlformats.org/officeDocument/2006/relationships/hyperlink" Target="https://grants.nih.gov/grants/guide/pa-files/PAR-23-145.html" TargetMode="External"/><Relationship Id="rId19" Type="http://schemas.openxmlformats.org/officeDocument/2006/relationships/hyperlink" Target="https://jacobsfoundation.org/en/activity/jacobs-foundation-research-fellowship-program/" TargetMode="External"/><Relationship Id="rId31" Type="http://schemas.openxmlformats.org/officeDocument/2006/relationships/hyperlink" Target="https://www.nre.navy.mil/education-outreach/sponsored-research/yip" TargetMode="External"/><Relationship Id="rId44" Type="http://schemas.openxmlformats.org/officeDocument/2006/relationships/drawing" Target="../drawings/drawing1.xml"/><Relationship Id="rId4" Type="http://schemas.openxmlformats.org/officeDocument/2006/relationships/hyperlink" Target="http://www.sloan.org/sloan-research-fellowships/" TargetMode="External"/><Relationship Id="rId9" Type="http://schemas.openxmlformats.org/officeDocument/2006/relationships/hyperlink" Target="https://searlescholars.org/" TargetMode="External"/><Relationship Id="rId14" Type="http://schemas.openxmlformats.org/officeDocument/2006/relationships/hyperlink" Target="https://www.asms.org/about-asms-awards/research-awards" TargetMode="External"/><Relationship Id="rId22" Type="http://schemas.openxmlformats.org/officeDocument/2006/relationships/hyperlink" Target="https://klingenstein.org/esther-a-joseph-klingenstein-fund/neuroscience/applying/" TargetMode="External"/><Relationship Id="rId27" Type="http://schemas.openxmlformats.org/officeDocument/2006/relationships/hyperlink" Target="http://www.pewtrusts.org/en/projects/pew-biomedical-scholars/program-details" TargetMode="External"/><Relationship Id="rId30" Type="http://schemas.openxmlformats.org/officeDocument/2006/relationships/hyperlink" Target="https://wtgrantfoundation.org/funding/william-t-grant-scholars-program" TargetMode="External"/><Relationship Id="rId35" Type="http://schemas.openxmlformats.org/officeDocument/2006/relationships/hyperlink" Target="https://emallinckrodtfoundation.org/guidelines" TargetMode="External"/><Relationship Id="rId43" Type="http://schemas.openxmlformats.org/officeDocument/2006/relationships/printerSettings" Target="../printerSettings/printerSettings1.bin"/><Relationship Id="rId8" Type="http://schemas.openxmlformats.org/officeDocument/2006/relationships/hyperlink" Target="https://www.acls.org/competitions/acls-fellowships/" TargetMode="External"/><Relationship Id="rId3" Type="http://schemas.openxmlformats.org/officeDocument/2006/relationships/hyperlink" Target="https://www.nsf.gov/od/waterman/waterman.jsp" TargetMode="External"/><Relationship Id="rId12" Type="http://schemas.openxmlformats.org/officeDocument/2006/relationships/hyperlink" Target="https://www.simonsfoundation.org/grant/simons-early-career-investigator-in-marine-microbial-ecology-and-evolution-awards/" TargetMode="External"/><Relationship Id="rId17" Type="http://schemas.openxmlformats.org/officeDocument/2006/relationships/hyperlink" Target="https://www.thebrf.org/seed-grants/" TargetMode="External"/><Relationship Id="rId25" Type="http://schemas.openxmlformats.org/officeDocument/2006/relationships/hyperlink" Target="https://www.hfsp.org/funding/hfsp-funding/research-grants" TargetMode="External"/><Relationship Id="rId33" Type="http://schemas.openxmlformats.org/officeDocument/2006/relationships/hyperlink" Target="https://beta.nsf.gov/funding/opportunities/faculty-early-career-development-program-career" TargetMode="External"/><Relationship Id="rId38" Type="http://schemas.openxmlformats.org/officeDocument/2006/relationships/hyperlink" Target="http://www.grahamfoundation.org/grant_programs?mode=individua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3" Type="http://schemas.openxmlformats.org/officeDocument/2006/relationships/hyperlink" Target="http://www.nsf.gov/funding/pgm_summ.jsp?pims_id=504952" TargetMode="External"/><Relationship Id="rId18" Type="http://schemas.openxmlformats.org/officeDocument/2006/relationships/hyperlink" Target="https://www.asms.org/about-asms-awards/research-awards" TargetMode="External"/><Relationship Id="rId26" Type="http://schemas.openxmlformats.org/officeDocument/2006/relationships/hyperlink" Target="http://www.hfsp.org/funding/research-grants" TargetMode="External"/><Relationship Id="rId21" Type="http://schemas.openxmlformats.org/officeDocument/2006/relationships/hyperlink" Target="http://www.beckman-foundation.org/beckman-young-investigators" TargetMode="External"/><Relationship Id="rId34" Type="http://schemas.openxmlformats.org/officeDocument/2006/relationships/hyperlink" Target="https://hria.org/tmf/hood/" TargetMode="External"/><Relationship Id="rId7" Type="http://schemas.openxmlformats.org/officeDocument/2006/relationships/hyperlink" Target="http://www.emallinckrodtfoundation.org/Application.html" TargetMode="External"/><Relationship Id="rId12" Type="http://schemas.openxmlformats.org/officeDocument/2006/relationships/hyperlink" Target="https://www.packard.org/what-we-fund/conservation-and-science/science/packard-fellowships-for-science-and-engineering/" TargetMode="External"/><Relationship Id="rId17" Type="http://schemas.openxmlformats.org/officeDocument/2006/relationships/hyperlink" Target="https://www.acs.org/funding/grants/petroleum-research-fund.html" TargetMode="External"/><Relationship Id="rId25" Type="http://schemas.openxmlformats.org/officeDocument/2006/relationships/hyperlink" Target="https://commonfund.nih.gov/newinnovator/index" TargetMode="External"/><Relationship Id="rId33" Type="http://schemas.openxmlformats.org/officeDocument/2006/relationships/hyperlink" Target="https://thevalleefoundation.org/programs/yia" TargetMode="External"/><Relationship Id="rId2" Type="http://schemas.openxmlformats.org/officeDocument/2006/relationships/hyperlink" Target="http://www.dreyfus.org/awards/camille_dreyfus_teacher_award.shtml" TargetMode="External"/><Relationship Id="rId16" Type="http://schemas.openxmlformats.org/officeDocument/2006/relationships/hyperlink" Target="http://searlescholars.net/" TargetMode="External"/><Relationship Id="rId20" Type="http://schemas.openxmlformats.org/officeDocument/2006/relationships/hyperlink" Target="https://www.nsf.gov/od/waterman/waterman.jsp" TargetMode="External"/><Relationship Id="rId29" Type="http://schemas.openxmlformats.org/officeDocument/2006/relationships/hyperlink" Target="https://jacobsfoundation.org/en/activity/jacobs-foundation-research-fellowship-program/" TargetMode="External"/><Relationship Id="rId1" Type="http://schemas.openxmlformats.org/officeDocument/2006/relationships/hyperlink" Target="https://www.simonsfoundation.org/grant/simons-early-career-investigator-in-aquatic-microbial-ecology-and-evolution-awards/?mc_cid=ba993e1d02&amp;mc_eid=a0ff75fcce" TargetMode="External"/><Relationship Id="rId6" Type="http://schemas.openxmlformats.org/officeDocument/2006/relationships/hyperlink" Target="https://neuroscience.mcknight.org/the-awards/scholar" TargetMode="External"/><Relationship Id="rId11" Type="http://schemas.openxmlformats.org/officeDocument/2006/relationships/hyperlink" Target="http://www.pewtrusts.org/en/projects/pew-biomedical-scholars/program-details" TargetMode="External"/><Relationship Id="rId24" Type="http://schemas.openxmlformats.org/officeDocument/2006/relationships/hyperlink" Target="https://grants.nih.gov/grants/guide/pa-files/PAR-23-021.html" TargetMode="External"/><Relationship Id="rId32" Type="http://schemas.openxmlformats.org/officeDocument/2006/relationships/hyperlink" Target="https://grants.nih.gov/grants/guide/pa-files/PAR-21-038.html" TargetMode="External"/><Relationship Id="rId37" Type="http://schemas.openxmlformats.org/officeDocument/2006/relationships/hyperlink" Target="https://nspires.nasaprs.com/external/solicitations/summary!init.do?solId=%7bA80865C6-28EB-A9D0-8482-F7F522F0B3B4%7d&amp;path=open" TargetMode="External"/><Relationship Id="rId5" Type="http://schemas.openxmlformats.org/officeDocument/2006/relationships/hyperlink" Target="https://cifar.ca/next-generation/global-scholars/" TargetMode="External"/><Relationship Id="rId15" Type="http://schemas.openxmlformats.org/officeDocument/2006/relationships/hyperlink" Target="http://www.hria.org/tmfgrants/smith/" TargetMode="External"/><Relationship Id="rId23" Type="http://schemas.openxmlformats.org/officeDocument/2006/relationships/hyperlink" Target="https://www.darpa.mil/work-with-us/for-universities/young-faculty-award" TargetMode="External"/><Relationship Id="rId28" Type="http://schemas.openxmlformats.org/officeDocument/2006/relationships/hyperlink" Target="https://research.google/outreach/research-scholar-program/" TargetMode="External"/><Relationship Id="rId36" Type="http://schemas.openxmlformats.org/officeDocument/2006/relationships/hyperlink" Target="https://grants.nih.gov/grants/guide/pa-files/PAR-23-145.html" TargetMode="External"/><Relationship Id="rId10" Type="http://schemas.openxmlformats.org/officeDocument/2006/relationships/hyperlink" Target="http://www.ritaallen.org/foundation-scholars.htm" TargetMode="External"/><Relationship Id="rId19" Type="http://schemas.openxmlformats.org/officeDocument/2006/relationships/hyperlink" Target="http://www.nsf.gov/funding/pgm_summ.jsp?pims_id=504952" TargetMode="External"/><Relationship Id="rId31" Type="http://schemas.openxmlformats.org/officeDocument/2006/relationships/hyperlink" Target="https://nspires.nasaprs.com/external/solicitations/summary.do?solId=%7bC72D8B8B-8062-DA5C-A1E3-CBD8BA5AC08D%7d&amp;path=&amp;method=init" TargetMode="External"/><Relationship Id="rId4" Type="http://schemas.openxmlformats.org/officeDocument/2006/relationships/hyperlink" Target="http://www.hfsp.org/funding/research-grants" TargetMode="External"/><Relationship Id="rId9" Type="http://schemas.openxmlformats.org/officeDocument/2006/relationships/hyperlink" Target="http://rescorp.org/cottrell-scholars" TargetMode="External"/><Relationship Id="rId14" Type="http://schemas.openxmlformats.org/officeDocument/2006/relationships/hyperlink" Target="http://www.beckman-foundation.org/beckman-young-investigators" TargetMode="External"/><Relationship Id="rId22" Type="http://schemas.openxmlformats.org/officeDocument/2006/relationships/hyperlink" Target="http://www.grants.gov/web/grants/view-opportunity.html?oppId=282395" TargetMode="External"/><Relationship Id="rId27" Type="http://schemas.openxmlformats.org/officeDocument/2006/relationships/hyperlink" Target="http://science.energy.gov/early-career/" TargetMode="External"/><Relationship Id="rId30" Type="http://schemas.openxmlformats.org/officeDocument/2006/relationships/hyperlink" Target="http://wtgrantfoundation.org/grants/william-t-grant-scholars-program" TargetMode="External"/><Relationship Id="rId35" Type="http://schemas.openxmlformats.org/officeDocument/2006/relationships/hyperlink" Target="https://www.nationalacademies.org/our-work/early-career-research-fellowship" TargetMode="External"/><Relationship Id="rId8" Type="http://schemas.openxmlformats.org/officeDocument/2006/relationships/hyperlink" Target="http://www.klingfund.org/index.php" TargetMode="External"/><Relationship Id="rId3" Type="http://schemas.openxmlformats.org/officeDocument/2006/relationships/hyperlink" Target="https://www.arl.army.mil/business/broad-agency-announc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V998"/>
  <sheetViews>
    <sheetView showGridLines="0" tabSelected="1" zoomScale="80" zoomScaleNormal="80" workbookViewId="0">
      <selection activeCell="C2" sqref="C2"/>
    </sheetView>
  </sheetViews>
  <sheetFormatPr baseColWidth="10" defaultColWidth="14.5" defaultRowHeight="15" customHeight="1" x14ac:dyDescent="0.2"/>
  <cols>
    <col min="2" max="2" width="63.6640625" customWidth="1"/>
    <col min="3" max="3" width="18.33203125" customWidth="1"/>
    <col min="4" max="4" width="32.5" customWidth="1"/>
    <col min="5" max="5" width="75.33203125" customWidth="1"/>
    <col min="6" max="6" width="72.1640625" customWidth="1"/>
    <col min="7" max="22" width="8.83203125" customWidth="1"/>
  </cols>
  <sheetData>
    <row r="2" spans="1:22" ht="43.5" customHeight="1" x14ac:dyDescent="0.2">
      <c r="B2" s="43"/>
      <c r="C2" s="2"/>
      <c r="D2" s="29" t="s">
        <v>121</v>
      </c>
      <c r="F2" s="3"/>
    </row>
    <row r="3" spans="1:22" ht="16" x14ac:dyDescent="0.2">
      <c r="B3" s="1"/>
      <c r="C3" s="2"/>
    </row>
    <row r="4" spans="1:22" x14ac:dyDescent="0.2">
      <c r="B4" s="72" t="s">
        <v>1</v>
      </c>
      <c r="C4" s="73"/>
      <c r="D4" s="73"/>
      <c r="E4" s="73"/>
      <c r="F4" s="32"/>
    </row>
    <row r="5" spans="1:22" x14ac:dyDescent="0.2">
      <c r="B5" s="29" t="s">
        <v>2</v>
      </c>
      <c r="F5" s="32"/>
    </row>
    <row r="6" spans="1:22" x14ac:dyDescent="0.2">
      <c r="B6" s="38" t="s">
        <v>3</v>
      </c>
      <c r="F6" s="32"/>
    </row>
    <row r="7" spans="1:22" x14ac:dyDescent="0.2">
      <c r="B7" s="29"/>
      <c r="F7" s="32"/>
    </row>
    <row r="8" spans="1:22" x14ac:dyDescent="0.2">
      <c r="B8" s="39" t="s">
        <v>216</v>
      </c>
      <c r="F8" s="32"/>
    </row>
    <row r="9" spans="1:22" x14ac:dyDescent="0.2">
      <c r="C9" s="2"/>
    </row>
    <row r="10" spans="1:22" x14ac:dyDescent="0.2">
      <c r="B10" s="4"/>
      <c r="C10" s="2"/>
    </row>
    <row r="11" spans="1:22" ht="36" x14ac:dyDescent="0.2">
      <c r="B11" s="63" t="s">
        <v>4</v>
      </c>
      <c r="C11" s="56" t="s">
        <v>170</v>
      </c>
      <c r="D11" s="5" t="s">
        <v>5</v>
      </c>
      <c r="E11" s="5" t="s">
        <v>6</v>
      </c>
      <c r="F11" s="5" t="s">
        <v>7</v>
      </c>
      <c r="G11" s="6"/>
      <c r="H11" s="6"/>
      <c r="I11" s="6"/>
      <c r="J11" s="6"/>
      <c r="K11" s="6"/>
      <c r="L11" s="6"/>
      <c r="M11" s="6"/>
      <c r="N11" s="6"/>
      <c r="O11" s="6"/>
      <c r="P11" s="6"/>
      <c r="Q11" s="6"/>
      <c r="R11" s="6"/>
      <c r="S11" s="6"/>
      <c r="T11" s="6"/>
      <c r="U11" s="6"/>
      <c r="V11" s="6"/>
    </row>
    <row r="12" spans="1:22" ht="80" x14ac:dyDescent="0.2">
      <c r="B12" s="64" t="s">
        <v>64</v>
      </c>
      <c r="C12" s="57" t="s">
        <v>149</v>
      </c>
      <c r="D12" s="11" t="s">
        <v>65</v>
      </c>
      <c r="E12" s="9" t="s">
        <v>66</v>
      </c>
      <c r="F12" s="9" t="s">
        <v>151</v>
      </c>
    </row>
    <row r="13" spans="1:22" ht="288" x14ac:dyDescent="0.2">
      <c r="B13" s="65" t="s">
        <v>102</v>
      </c>
      <c r="C13" s="57">
        <v>45491</v>
      </c>
      <c r="D13" s="11" t="s">
        <v>103</v>
      </c>
      <c r="E13" s="11" t="s">
        <v>104</v>
      </c>
      <c r="F13" s="11" t="s">
        <v>182</v>
      </c>
    </row>
    <row r="14" spans="1:22" ht="128" x14ac:dyDescent="0.2">
      <c r="B14" s="41" t="s">
        <v>105</v>
      </c>
      <c r="C14" s="57">
        <v>45861</v>
      </c>
      <c r="D14" s="9" t="s">
        <v>106</v>
      </c>
      <c r="E14" s="9" t="s">
        <v>107</v>
      </c>
      <c r="F14" s="9" t="s">
        <v>108</v>
      </c>
    </row>
    <row r="15" spans="1:22" s="45" customFormat="1" ht="144" x14ac:dyDescent="0.2">
      <c r="A15"/>
      <c r="B15" s="41" t="s">
        <v>109</v>
      </c>
      <c r="C15" s="57">
        <v>45505</v>
      </c>
      <c r="D15" s="9" t="s">
        <v>110</v>
      </c>
      <c r="E15" s="9" t="s">
        <v>111</v>
      </c>
      <c r="F15" s="9" t="s">
        <v>183</v>
      </c>
    </row>
    <row r="16" spans="1:22" ht="80" x14ac:dyDescent="0.2">
      <c r="B16" s="41" t="s">
        <v>112</v>
      </c>
      <c r="C16" s="58">
        <v>45505</v>
      </c>
      <c r="D16" s="14" t="s">
        <v>59</v>
      </c>
      <c r="E16" s="14" t="s">
        <v>113</v>
      </c>
      <c r="F16" s="9" t="s">
        <v>184</v>
      </c>
    </row>
    <row r="17" spans="1:6" ht="70" customHeight="1" x14ac:dyDescent="0.2">
      <c r="B17" s="66" t="s">
        <v>188</v>
      </c>
      <c r="C17" s="57">
        <v>45553</v>
      </c>
      <c r="D17" s="11" t="s">
        <v>185</v>
      </c>
      <c r="E17" s="11" t="s">
        <v>186</v>
      </c>
      <c r="F17" s="11" t="s">
        <v>187</v>
      </c>
    </row>
    <row r="18" spans="1:6" ht="128" x14ac:dyDescent="0.2">
      <c r="B18" s="41" t="s">
        <v>8</v>
      </c>
      <c r="C18" s="57">
        <v>45523</v>
      </c>
      <c r="D18" s="8" t="s">
        <v>9</v>
      </c>
      <c r="E18" s="9" t="s">
        <v>10</v>
      </c>
      <c r="F18" s="9" t="s">
        <v>189</v>
      </c>
    </row>
    <row r="19" spans="1:6" ht="96" x14ac:dyDescent="0.2">
      <c r="B19" s="41" t="s">
        <v>13</v>
      </c>
      <c r="C19" s="57">
        <v>45541</v>
      </c>
      <c r="D19" s="9" t="s">
        <v>14</v>
      </c>
      <c r="E19" s="9" t="s">
        <v>15</v>
      </c>
      <c r="F19" s="9" t="s">
        <v>190</v>
      </c>
    </row>
    <row r="20" spans="1:6" ht="144" x14ac:dyDescent="0.2">
      <c r="B20" s="66" t="s">
        <v>11</v>
      </c>
      <c r="C20" s="57" t="s">
        <v>154</v>
      </c>
      <c r="D20" s="11" t="s">
        <v>12</v>
      </c>
      <c r="E20" s="11" t="s">
        <v>155</v>
      </c>
      <c r="F20" s="11" t="s">
        <v>156</v>
      </c>
    </row>
    <row r="21" spans="1:6" ht="176" x14ac:dyDescent="0.2">
      <c r="B21" s="67" t="s">
        <v>137</v>
      </c>
      <c r="C21" s="57">
        <v>45550</v>
      </c>
      <c r="D21" s="9" t="s">
        <v>138</v>
      </c>
      <c r="E21" s="9" t="s">
        <v>139</v>
      </c>
      <c r="F21" s="9" t="s">
        <v>140</v>
      </c>
    </row>
    <row r="22" spans="1:6" ht="64" x14ac:dyDescent="0.2">
      <c r="B22" s="41" t="s">
        <v>16</v>
      </c>
      <c r="C22" s="57">
        <v>45550</v>
      </c>
      <c r="D22" s="11" t="s">
        <v>17</v>
      </c>
      <c r="E22" s="11" t="s">
        <v>18</v>
      </c>
      <c r="F22" s="11" t="s">
        <v>191</v>
      </c>
    </row>
    <row r="23" spans="1:6" ht="80" x14ac:dyDescent="0.2">
      <c r="B23" s="41" t="s">
        <v>19</v>
      </c>
      <c r="C23" s="57">
        <v>45550</v>
      </c>
      <c r="D23" s="9" t="s">
        <v>20</v>
      </c>
      <c r="E23" s="9" t="s">
        <v>192</v>
      </c>
      <c r="F23" s="9" t="s">
        <v>21</v>
      </c>
    </row>
    <row r="24" spans="1:6" ht="112" x14ac:dyDescent="0.2">
      <c r="B24" s="41" t="s">
        <v>22</v>
      </c>
      <c r="C24" s="57">
        <v>45553</v>
      </c>
      <c r="D24" s="9" t="s">
        <v>23</v>
      </c>
      <c r="E24" s="9" t="s">
        <v>24</v>
      </c>
      <c r="F24" s="9" t="s">
        <v>193</v>
      </c>
    </row>
    <row r="25" spans="1:6" ht="112" x14ac:dyDescent="0.2">
      <c r="B25" s="41" t="s">
        <v>25</v>
      </c>
      <c r="C25" s="57">
        <v>45560</v>
      </c>
      <c r="D25" s="9" t="s">
        <v>26</v>
      </c>
      <c r="E25" s="9" t="s">
        <v>27</v>
      </c>
      <c r="F25" s="9" t="s">
        <v>197</v>
      </c>
    </row>
    <row r="26" spans="1:6" ht="128" x14ac:dyDescent="0.2">
      <c r="B26" s="65" t="s">
        <v>28</v>
      </c>
      <c r="C26" s="57">
        <v>45561</v>
      </c>
      <c r="D26" s="11" t="s">
        <v>29</v>
      </c>
      <c r="E26" s="11" t="s">
        <v>30</v>
      </c>
      <c r="F26" s="11" t="s">
        <v>198</v>
      </c>
    </row>
    <row r="27" spans="1:6" ht="160" x14ac:dyDescent="0.2">
      <c r="B27" s="65" t="s">
        <v>31</v>
      </c>
      <c r="C27" s="57">
        <v>45560</v>
      </c>
      <c r="D27" s="13" t="s">
        <v>32</v>
      </c>
      <c r="E27" s="11" t="s">
        <v>199</v>
      </c>
      <c r="F27" s="11" t="s">
        <v>200</v>
      </c>
    </row>
    <row r="28" spans="1:6" ht="80" x14ac:dyDescent="0.2">
      <c r="B28" s="67" t="s">
        <v>33</v>
      </c>
      <c r="C28" s="57">
        <v>45565</v>
      </c>
      <c r="D28" s="9" t="s">
        <v>34</v>
      </c>
      <c r="E28" s="9" t="s">
        <v>35</v>
      </c>
      <c r="F28" s="9" t="s">
        <v>201</v>
      </c>
    </row>
    <row r="29" spans="1:6" ht="144" x14ac:dyDescent="0.2">
      <c r="B29" s="65" t="s">
        <v>82</v>
      </c>
      <c r="C29" s="57" t="s">
        <v>166</v>
      </c>
      <c r="D29" s="11" t="s">
        <v>83</v>
      </c>
      <c r="E29" s="11" t="s">
        <v>165</v>
      </c>
      <c r="F29" s="11" t="s">
        <v>164</v>
      </c>
    </row>
    <row r="30" spans="1:6" ht="160" x14ac:dyDescent="0.2">
      <c r="B30" s="41" t="s">
        <v>39</v>
      </c>
      <c r="C30" s="58">
        <v>45595</v>
      </c>
      <c r="D30" s="9" t="s">
        <v>40</v>
      </c>
      <c r="E30" s="9" t="s">
        <v>41</v>
      </c>
      <c r="F30" s="9" t="s">
        <v>202</v>
      </c>
    </row>
    <row r="31" spans="1:6" ht="80" x14ac:dyDescent="0.2">
      <c r="B31" s="41" t="s">
        <v>42</v>
      </c>
      <c r="C31" s="59">
        <v>45597</v>
      </c>
      <c r="D31" s="40" t="s">
        <v>43</v>
      </c>
      <c r="E31" s="9" t="s">
        <v>44</v>
      </c>
      <c r="F31" s="9" t="s">
        <v>203</v>
      </c>
    </row>
    <row r="32" spans="1:6" s="45" customFormat="1" ht="192" x14ac:dyDescent="0.2">
      <c r="A32"/>
      <c r="B32" s="41" t="s">
        <v>45</v>
      </c>
      <c r="C32" s="60">
        <v>45610</v>
      </c>
      <c r="D32" s="9" t="s">
        <v>46</v>
      </c>
      <c r="E32" s="9" t="s">
        <v>47</v>
      </c>
      <c r="F32" s="9" t="s">
        <v>204</v>
      </c>
    </row>
    <row r="33" spans="1:6" ht="80" x14ac:dyDescent="0.2">
      <c r="B33" s="41" t="s">
        <v>55</v>
      </c>
      <c r="C33" s="57">
        <v>45617</v>
      </c>
      <c r="D33" s="8" t="s">
        <v>56</v>
      </c>
      <c r="E33" s="9" t="s">
        <v>57</v>
      </c>
      <c r="F33" s="9" t="s">
        <v>205</v>
      </c>
    </row>
    <row r="34" spans="1:6" ht="96" x14ac:dyDescent="0.2">
      <c r="B34" s="65" t="s">
        <v>207</v>
      </c>
      <c r="C34" s="57">
        <v>45626</v>
      </c>
      <c r="D34" s="13">
        <v>35000</v>
      </c>
      <c r="E34" s="11" t="s">
        <v>49</v>
      </c>
      <c r="F34" s="11" t="s">
        <v>206</v>
      </c>
    </row>
    <row r="35" spans="1:6" ht="64" x14ac:dyDescent="0.2">
      <c r="B35" s="41" t="s">
        <v>50</v>
      </c>
      <c r="C35" s="57">
        <v>45626</v>
      </c>
      <c r="D35" s="8">
        <v>60000</v>
      </c>
      <c r="E35" s="9" t="s">
        <v>51</v>
      </c>
      <c r="F35" s="9" t="s">
        <v>208</v>
      </c>
    </row>
    <row r="36" spans="1:6" ht="112" x14ac:dyDescent="0.2">
      <c r="B36" s="68" t="s">
        <v>52</v>
      </c>
      <c r="C36" s="57">
        <v>45627</v>
      </c>
      <c r="D36" s="11" t="s">
        <v>53</v>
      </c>
      <c r="E36" s="11" t="s">
        <v>54</v>
      </c>
      <c r="F36" s="11" t="s">
        <v>209</v>
      </c>
    </row>
    <row r="37" spans="1:6" ht="256" x14ac:dyDescent="0.2">
      <c r="B37" s="66" t="s">
        <v>114</v>
      </c>
      <c r="C37" s="58">
        <v>45631</v>
      </c>
      <c r="D37" s="30" t="s">
        <v>115</v>
      </c>
      <c r="E37" s="30" t="s">
        <v>116</v>
      </c>
      <c r="F37" s="30" t="s">
        <v>210</v>
      </c>
    </row>
    <row r="38" spans="1:6" ht="128" x14ac:dyDescent="0.2">
      <c r="B38" s="65" t="s">
        <v>58</v>
      </c>
      <c r="C38" s="57">
        <v>45670</v>
      </c>
      <c r="D38" s="11" t="s">
        <v>59</v>
      </c>
      <c r="E38" s="11" t="s">
        <v>143</v>
      </c>
      <c r="F38" s="11" t="s">
        <v>144</v>
      </c>
    </row>
    <row r="39" spans="1:6" ht="112" x14ac:dyDescent="0.2">
      <c r="B39" s="65" t="s">
        <v>62</v>
      </c>
      <c r="C39" s="57">
        <v>45678</v>
      </c>
      <c r="D39" s="11" t="s">
        <v>63</v>
      </c>
      <c r="E39" s="11" t="s">
        <v>145</v>
      </c>
      <c r="F39" s="11" t="s">
        <v>146</v>
      </c>
    </row>
    <row r="40" spans="1:6" ht="112" x14ac:dyDescent="0.2">
      <c r="A40" s="45"/>
      <c r="B40" s="69" t="s">
        <v>135</v>
      </c>
      <c r="C40" s="61">
        <v>45687</v>
      </c>
      <c r="D40" s="44" t="s">
        <v>60</v>
      </c>
      <c r="E40" s="44" t="s">
        <v>142</v>
      </c>
      <c r="F40" s="44" t="s">
        <v>61</v>
      </c>
    </row>
    <row r="41" spans="1:6" ht="128" x14ac:dyDescent="0.2">
      <c r="B41" s="65" t="s">
        <v>36</v>
      </c>
      <c r="C41" s="57">
        <v>45691</v>
      </c>
      <c r="D41" s="11" t="s">
        <v>37</v>
      </c>
      <c r="E41" s="11" t="s">
        <v>38</v>
      </c>
      <c r="F41" s="11" t="s">
        <v>147</v>
      </c>
    </row>
    <row r="42" spans="1:6" ht="80" x14ac:dyDescent="0.2">
      <c r="B42" s="41" t="str">
        <f>HYPERLINK("https://www.dreyfus.org/camille-dreyfus-teacher-scholar/","Camille Dreyfus Teacher Scholar Award*")</f>
        <v>Camille Dreyfus Teacher Scholar Award*</v>
      </c>
      <c r="C42" s="57">
        <v>45687</v>
      </c>
      <c r="D42" s="8">
        <v>100000</v>
      </c>
      <c r="E42" s="9" t="s">
        <v>148</v>
      </c>
      <c r="F42" s="9" t="s">
        <v>150</v>
      </c>
    </row>
    <row r="43" spans="1:6" ht="208" x14ac:dyDescent="0.2">
      <c r="B43" s="67" t="s">
        <v>67</v>
      </c>
      <c r="C43" s="57">
        <v>45693</v>
      </c>
      <c r="D43" s="9" t="s">
        <v>212</v>
      </c>
      <c r="E43" s="9" t="s">
        <v>213</v>
      </c>
      <c r="F43" s="9" t="s">
        <v>214</v>
      </c>
    </row>
    <row r="44" spans="1:6" ht="64" x14ac:dyDescent="0.2">
      <c r="B44" s="65" t="s">
        <v>68</v>
      </c>
      <c r="C44" s="57">
        <v>45689</v>
      </c>
      <c r="D44" s="11" t="s">
        <v>34</v>
      </c>
      <c r="E44" s="11" t="s">
        <v>69</v>
      </c>
      <c r="F44" s="11" t="s">
        <v>152</v>
      </c>
    </row>
    <row r="45" spans="1:6" ht="160" x14ac:dyDescent="0.2">
      <c r="B45" s="65" t="s">
        <v>70</v>
      </c>
      <c r="C45" s="57">
        <v>45716</v>
      </c>
      <c r="D45" s="11" t="s">
        <v>71</v>
      </c>
      <c r="E45" s="11" t="s">
        <v>153</v>
      </c>
      <c r="F45" s="11" t="s">
        <v>72</v>
      </c>
    </row>
    <row r="46" spans="1:6" ht="96" x14ac:dyDescent="0.2">
      <c r="B46" s="41" t="s">
        <v>73</v>
      </c>
      <c r="C46" s="57">
        <v>45731</v>
      </c>
      <c r="D46" s="9" t="s">
        <v>60</v>
      </c>
      <c r="E46" s="9" t="s">
        <v>157</v>
      </c>
      <c r="F46" s="9" t="s">
        <v>158</v>
      </c>
    </row>
    <row r="47" spans="1:6" ht="128" x14ac:dyDescent="0.2">
      <c r="B47" s="41" t="s">
        <v>74</v>
      </c>
      <c r="C47" s="57">
        <v>45744</v>
      </c>
      <c r="D47" s="9" t="s">
        <v>75</v>
      </c>
      <c r="E47" s="9" t="s">
        <v>159</v>
      </c>
      <c r="F47" s="9" t="s">
        <v>160</v>
      </c>
    </row>
    <row r="48" spans="1:6" ht="96" x14ac:dyDescent="0.2">
      <c r="B48" s="65" t="str">
        <f>HYPERLINK("https://www.bbrfoundation.org/grants-prizes/narsad-young-investigator-grants","Brain &amp; Behavior Research Foundation Young Investigator Grants")</f>
        <v>Brain &amp; Behavior Research Foundation Young Investigator Grants</v>
      </c>
      <c r="C48" s="57">
        <v>45728</v>
      </c>
      <c r="D48" s="11" t="s">
        <v>76</v>
      </c>
      <c r="E48" s="11" t="s">
        <v>161</v>
      </c>
      <c r="F48" s="11" t="s">
        <v>77</v>
      </c>
    </row>
    <row r="49" spans="1:6" ht="64" x14ac:dyDescent="0.2">
      <c r="B49" s="41" t="str">
        <f>HYPERLINK("https://breakthroughprize.org/Prize/3","Breakthrough Prize: New Horizons in Mathematics")</f>
        <v>Breakthrough Prize: New Horizons in Mathematics</v>
      </c>
      <c r="C49" s="57">
        <v>45748</v>
      </c>
      <c r="D49" s="7" t="s">
        <v>78</v>
      </c>
      <c r="E49" s="9" t="s">
        <v>79</v>
      </c>
      <c r="F49" s="9" t="s">
        <v>162</v>
      </c>
    </row>
    <row r="50" spans="1:6" ht="64" x14ac:dyDescent="0.2">
      <c r="B50" s="41" t="str">
        <f>HYPERLINK("https://breakthroughprize.org/Prize/1","Breakthrough Prize: New Horizons in Physics")</f>
        <v>Breakthrough Prize: New Horizons in Physics</v>
      </c>
      <c r="C50" s="57">
        <v>45748</v>
      </c>
      <c r="D50" s="7" t="s">
        <v>80</v>
      </c>
      <c r="E50" s="9" t="s">
        <v>81</v>
      </c>
      <c r="F50" s="9" t="s">
        <v>163</v>
      </c>
    </row>
    <row r="51" spans="1:6" ht="176" x14ac:dyDescent="0.2">
      <c r="B51" s="66" t="s">
        <v>84</v>
      </c>
      <c r="C51" s="57" t="s">
        <v>168</v>
      </c>
      <c r="D51" s="11" t="s">
        <v>85</v>
      </c>
      <c r="E51" s="11" t="s">
        <v>86</v>
      </c>
      <c r="F51" s="11" t="s">
        <v>167</v>
      </c>
    </row>
    <row r="52" spans="1:6" ht="128" x14ac:dyDescent="0.2">
      <c r="B52" s="41" t="str">
        <f>HYPERLINK("https://hria.org/tmf/smithodyssey/","Smith Family Odyssey Award")</f>
        <v>Smith Family Odyssey Award</v>
      </c>
      <c r="C52" s="57">
        <v>45772</v>
      </c>
      <c r="D52" s="9" t="s">
        <v>89</v>
      </c>
      <c r="E52" s="9" t="s">
        <v>90</v>
      </c>
      <c r="F52" s="9" t="s">
        <v>171</v>
      </c>
    </row>
    <row r="53" spans="1:6" ht="96" x14ac:dyDescent="0.2">
      <c r="B53" s="41" t="s">
        <v>100</v>
      </c>
      <c r="C53" s="57">
        <v>45777</v>
      </c>
      <c r="D53" s="9" t="s">
        <v>101</v>
      </c>
      <c r="E53" s="9" t="s">
        <v>181</v>
      </c>
      <c r="F53" s="9" t="s">
        <v>180</v>
      </c>
    </row>
    <row r="54" spans="1:6" ht="160" x14ac:dyDescent="0.2">
      <c r="A54" s="45"/>
      <c r="B54" s="70" t="s">
        <v>87</v>
      </c>
      <c r="C54" s="61">
        <v>45819</v>
      </c>
      <c r="D54" s="44" t="s">
        <v>88</v>
      </c>
      <c r="E54" s="44" t="s">
        <v>169</v>
      </c>
      <c r="F54" s="44" t="s">
        <v>215</v>
      </c>
    </row>
    <row r="55" spans="1:6" ht="160" x14ac:dyDescent="0.2">
      <c r="B55" s="41" t="s">
        <v>92</v>
      </c>
      <c r="C55" s="57">
        <v>45826</v>
      </c>
      <c r="D55" s="9" t="s">
        <v>93</v>
      </c>
      <c r="E55" s="9" t="s">
        <v>173</v>
      </c>
      <c r="F55" s="9" t="s">
        <v>172</v>
      </c>
    </row>
    <row r="56" spans="1:6" ht="112" x14ac:dyDescent="0.2">
      <c r="B56" s="41" t="s">
        <v>94</v>
      </c>
      <c r="C56" s="57">
        <v>45839</v>
      </c>
      <c r="D56" s="9" t="s">
        <v>95</v>
      </c>
      <c r="E56" s="9" t="s">
        <v>174</v>
      </c>
      <c r="F56" s="9" t="s">
        <v>175</v>
      </c>
    </row>
    <row r="57" spans="1:6" ht="80" x14ac:dyDescent="0.2">
      <c r="B57" s="41" t="str">
        <f>HYPERLINK("https://www.damonrunyon.org/for-scientists/application-guidelines/innovation","Damon Runyon-Rachleff Innovation Award")</f>
        <v>Damon Runyon-Rachleff Innovation Award</v>
      </c>
      <c r="C57" s="57">
        <v>45846</v>
      </c>
      <c r="D57" s="9" t="s">
        <v>96</v>
      </c>
      <c r="E57" s="9" t="s">
        <v>97</v>
      </c>
      <c r="F57" s="9" t="s">
        <v>179</v>
      </c>
    </row>
    <row r="58" spans="1:6" ht="144" x14ac:dyDescent="0.2">
      <c r="B58" s="67" t="s">
        <v>176</v>
      </c>
      <c r="C58" s="57">
        <v>45841</v>
      </c>
      <c r="D58" s="9" t="s">
        <v>99</v>
      </c>
      <c r="E58" s="9" t="s">
        <v>177</v>
      </c>
      <c r="F58" s="9" t="s">
        <v>178</v>
      </c>
    </row>
    <row r="59" spans="1:6" ht="64" x14ac:dyDescent="0.2">
      <c r="B59" s="41" t="s">
        <v>117</v>
      </c>
      <c r="C59" s="62" t="s">
        <v>118</v>
      </c>
      <c r="D59" s="31" t="s">
        <v>119</v>
      </c>
      <c r="E59" s="31" t="s">
        <v>120</v>
      </c>
      <c r="F59" s="31" t="s">
        <v>211</v>
      </c>
    </row>
    <row r="60" spans="1:6" ht="15.75" customHeight="1" x14ac:dyDescent="0.2">
      <c r="B60" s="16"/>
      <c r="C60" s="17"/>
      <c r="D60" s="16"/>
    </row>
    <row r="61" spans="1:6" ht="15.75" customHeight="1" x14ac:dyDescent="0.2">
      <c r="B61" s="16"/>
      <c r="C61" s="17"/>
      <c r="D61" s="16"/>
    </row>
    <row r="62" spans="1:6" ht="15.75" customHeight="1" x14ac:dyDescent="0.2">
      <c r="B62" s="16"/>
      <c r="C62" s="17"/>
      <c r="D62" s="16"/>
    </row>
    <row r="63" spans="1:6" ht="15.75" customHeight="1" x14ac:dyDescent="0.2">
      <c r="B63" s="16"/>
      <c r="C63" s="17"/>
      <c r="D63" s="16"/>
      <c r="E63" s="29" t="s">
        <v>121</v>
      </c>
    </row>
    <row r="64" spans="1:6" ht="15.75" customHeight="1" x14ac:dyDescent="0.2">
      <c r="B64" s="16"/>
      <c r="C64" s="17"/>
      <c r="D64" s="16"/>
    </row>
    <row r="65" spans="2:6" ht="15.75" customHeight="1" x14ac:dyDescent="0.2">
      <c r="B65" s="16"/>
      <c r="C65" s="17"/>
      <c r="D65" s="16"/>
      <c r="E65" s="29" t="s">
        <v>121</v>
      </c>
    </row>
    <row r="66" spans="2:6" ht="15.75" customHeight="1" x14ac:dyDescent="0.2">
      <c r="B66" s="16"/>
      <c r="C66" s="17"/>
      <c r="D66" s="16"/>
    </row>
    <row r="67" spans="2:6" ht="15.75" customHeight="1" x14ac:dyDescent="0.2">
      <c r="B67" s="16"/>
      <c r="C67" s="17"/>
      <c r="D67" s="16"/>
      <c r="E67" s="29" t="s">
        <v>121</v>
      </c>
    </row>
    <row r="68" spans="2:6" ht="15.75" customHeight="1" x14ac:dyDescent="0.2">
      <c r="C68" s="2"/>
      <c r="F68" s="29" t="s">
        <v>121</v>
      </c>
    </row>
    <row r="69" spans="2:6" ht="15.75" customHeight="1" x14ac:dyDescent="0.2">
      <c r="C69" s="2"/>
    </row>
    <row r="70" spans="2:6" ht="15.75" customHeight="1" x14ac:dyDescent="0.2">
      <c r="C70" s="2"/>
    </row>
    <row r="71" spans="2:6" ht="15.75" customHeight="1" x14ac:dyDescent="0.2">
      <c r="C71" s="2"/>
    </row>
    <row r="72" spans="2:6" ht="15.75" customHeight="1" x14ac:dyDescent="0.2">
      <c r="C72" s="2"/>
    </row>
    <row r="73" spans="2:6" ht="15.75" customHeight="1" x14ac:dyDescent="0.2">
      <c r="C73" s="2"/>
    </row>
    <row r="74" spans="2:6" ht="15.75" customHeight="1" x14ac:dyDescent="0.2">
      <c r="C74" s="2"/>
    </row>
    <row r="75" spans="2:6" ht="15.75" customHeight="1" x14ac:dyDescent="0.2">
      <c r="C75" s="2"/>
    </row>
    <row r="76" spans="2:6" ht="15.75" customHeight="1" x14ac:dyDescent="0.2">
      <c r="C76" s="2"/>
    </row>
    <row r="77" spans="2:6" ht="15.75" customHeight="1" x14ac:dyDescent="0.2">
      <c r="C77" s="2"/>
    </row>
    <row r="78" spans="2:6" ht="15.75" customHeight="1" x14ac:dyDescent="0.2">
      <c r="C78" s="2"/>
    </row>
    <row r="79" spans="2:6" ht="15.75" customHeight="1" x14ac:dyDescent="0.2">
      <c r="C79" s="2"/>
    </row>
    <row r="80" spans="2:6" ht="15.75" customHeight="1" x14ac:dyDescent="0.2">
      <c r="C80" s="2"/>
    </row>
    <row r="81" spans="3:3" ht="15.75" customHeight="1" x14ac:dyDescent="0.2">
      <c r="C81" s="2"/>
    </row>
    <row r="82" spans="3:3" ht="15.75" customHeight="1" x14ac:dyDescent="0.2">
      <c r="C82" s="2"/>
    </row>
    <row r="83" spans="3:3" ht="15.75" customHeight="1" x14ac:dyDescent="0.2">
      <c r="C83" s="2"/>
    </row>
    <row r="84" spans="3:3" ht="15.75" customHeight="1" x14ac:dyDescent="0.2">
      <c r="C84" s="2"/>
    </row>
    <row r="85" spans="3:3" ht="15.75" customHeight="1" x14ac:dyDescent="0.2">
      <c r="C85" s="2"/>
    </row>
    <row r="86" spans="3:3" ht="15.75" customHeight="1" x14ac:dyDescent="0.2">
      <c r="C86" s="2"/>
    </row>
    <row r="87" spans="3:3" ht="15.75" customHeight="1" x14ac:dyDescent="0.2">
      <c r="C87" s="2"/>
    </row>
    <row r="88" spans="3:3" ht="15.75" customHeight="1" x14ac:dyDescent="0.2">
      <c r="C88" s="2"/>
    </row>
    <row r="89" spans="3:3" ht="15.75" customHeight="1" x14ac:dyDescent="0.2">
      <c r="C89" s="2"/>
    </row>
    <row r="90" spans="3:3" ht="15.75" customHeight="1" x14ac:dyDescent="0.2">
      <c r="C90" s="2"/>
    </row>
    <row r="91" spans="3:3" ht="15.75" customHeight="1" x14ac:dyDescent="0.2">
      <c r="C91" s="2"/>
    </row>
    <row r="92" spans="3:3" ht="15.75" customHeight="1" x14ac:dyDescent="0.2">
      <c r="C92" s="2"/>
    </row>
    <row r="93" spans="3:3" ht="15.75" customHeight="1" x14ac:dyDescent="0.2">
      <c r="C93" s="2"/>
    </row>
    <row r="94" spans="3:3" ht="15.75" customHeight="1" x14ac:dyDescent="0.2">
      <c r="C94" s="2"/>
    </row>
    <row r="95" spans="3:3" ht="15.75" customHeight="1" x14ac:dyDescent="0.2">
      <c r="C95" s="2"/>
    </row>
    <row r="96" spans="3:3" ht="15.75" customHeight="1" x14ac:dyDescent="0.2">
      <c r="C96" s="2"/>
    </row>
    <row r="97" spans="3:3" ht="15.75" customHeight="1" x14ac:dyDescent="0.2">
      <c r="C97" s="2"/>
    </row>
    <row r="98" spans="3:3" ht="15.75" customHeight="1" x14ac:dyDescent="0.2">
      <c r="C98" s="2"/>
    </row>
    <row r="99" spans="3:3" ht="15.75" customHeight="1" x14ac:dyDescent="0.2">
      <c r="C99" s="2"/>
    </row>
    <row r="100" spans="3:3" ht="15.75" customHeight="1" x14ac:dyDescent="0.2">
      <c r="C100" s="2"/>
    </row>
    <row r="101" spans="3:3" ht="15.75" customHeight="1" x14ac:dyDescent="0.2">
      <c r="C101" s="2"/>
    </row>
    <row r="102" spans="3:3" ht="15.75" customHeight="1" x14ac:dyDescent="0.2">
      <c r="C102" s="2"/>
    </row>
    <row r="103" spans="3:3" ht="15.75" customHeight="1" x14ac:dyDescent="0.2">
      <c r="C103" s="2"/>
    </row>
    <row r="104" spans="3:3" ht="15.75" customHeight="1" x14ac:dyDescent="0.2">
      <c r="C104" s="2"/>
    </row>
    <row r="105" spans="3:3" ht="15.75" customHeight="1" x14ac:dyDescent="0.2">
      <c r="C105" s="2"/>
    </row>
    <row r="106" spans="3:3" ht="15.75" customHeight="1" x14ac:dyDescent="0.2">
      <c r="C106" s="2"/>
    </row>
    <row r="107" spans="3:3" ht="15.75" customHeight="1" x14ac:dyDescent="0.2">
      <c r="C107" s="2"/>
    </row>
    <row r="108" spans="3:3" ht="15.75" customHeight="1" x14ac:dyDescent="0.2">
      <c r="C108" s="2"/>
    </row>
    <row r="109" spans="3:3" ht="15.75" customHeight="1" x14ac:dyDescent="0.2">
      <c r="C109" s="2"/>
    </row>
    <row r="110" spans="3:3" ht="15.75" customHeight="1" x14ac:dyDescent="0.2">
      <c r="C110" s="2"/>
    </row>
    <row r="111" spans="3:3" ht="15.75" customHeight="1" x14ac:dyDescent="0.2">
      <c r="C111" s="2"/>
    </row>
    <row r="112" spans="3:3" ht="15.75" customHeight="1" x14ac:dyDescent="0.2">
      <c r="C112" s="2"/>
    </row>
    <row r="113" spans="3:3" ht="15.75" customHeight="1" x14ac:dyDescent="0.2">
      <c r="C113" s="2"/>
    </row>
    <row r="114" spans="3:3" ht="15.75" customHeight="1" x14ac:dyDescent="0.2">
      <c r="C114" s="2"/>
    </row>
    <row r="115" spans="3:3" ht="15.75" customHeight="1" x14ac:dyDescent="0.2">
      <c r="C115" s="2"/>
    </row>
    <row r="116" spans="3:3" ht="15.75" customHeight="1" x14ac:dyDescent="0.2">
      <c r="C116" s="2"/>
    </row>
    <row r="117" spans="3:3" ht="15.75" customHeight="1" x14ac:dyDescent="0.2">
      <c r="C117" s="2"/>
    </row>
    <row r="118" spans="3:3" ht="15.75" customHeight="1" x14ac:dyDescent="0.2">
      <c r="C118" s="2"/>
    </row>
    <row r="119" spans="3:3" ht="15.75" customHeight="1" x14ac:dyDescent="0.2">
      <c r="C119" s="2"/>
    </row>
    <row r="120" spans="3:3" ht="15.75" customHeight="1" x14ac:dyDescent="0.2">
      <c r="C120" s="2"/>
    </row>
    <row r="121" spans="3:3" ht="15.75" customHeight="1" x14ac:dyDescent="0.2">
      <c r="C121" s="2"/>
    </row>
    <row r="122" spans="3:3" ht="15.75" customHeight="1" x14ac:dyDescent="0.2">
      <c r="C122" s="2"/>
    </row>
    <row r="123" spans="3:3" ht="15.75" customHeight="1" x14ac:dyDescent="0.2">
      <c r="C123" s="2"/>
    </row>
    <row r="124" spans="3:3" ht="15.75" customHeight="1" x14ac:dyDescent="0.2">
      <c r="C124" s="2"/>
    </row>
    <row r="125" spans="3:3" ht="15.75" customHeight="1" x14ac:dyDescent="0.2">
      <c r="C125" s="2"/>
    </row>
    <row r="126" spans="3:3" ht="15.75" customHeight="1" x14ac:dyDescent="0.2">
      <c r="C126" s="2"/>
    </row>
    <row r="127" spans="3:3" ht="15.75" customHeight="1" x14ac:dyDescent="0.2">
      <c r="C127" s="2"/>
    </row>
    <row r="128" spans="3:3" ht="15.75" customHeight="1" x14ac:dyDescent="0.2">
      <c r="C128" s="2"/>
    </row>
    <row r="129" spans="3:3" ht="15.75" customHeight="1" x14ac:dyDescent="0.2">
      <c r="C129" s="2"/>
    </row>
    <row r="130" spans="3:3" ht="15.75" customHeight="1" x14ac:dyDescent="0.2">
      <c r="C130" s="2"/>
    </row>
    <row r="131" spans="3:3" ht="15.75" customHeight="1" x14ac:dyDescent="0.2">
      <c r="C131" s="2"/>
    </row>
    <row r="132" spans="3:3" ht="15.75" customHeight="1" x14ac:dyDescent="0.2">
      <c r="C132" s="2"/>
    </row>
    <row r="133" spans="3:3" ht="15.75" customHeight="1" x14ac:dyDescent="0.2">
      <c r="C133" s="2"/>
    </row>
    <row r="134" spans="3:3" ht="15.75" customHeight="1" x14ac:dyDescent="0.2">
      <c r="C134" s="2"/>
    </row>
    <row r="135" spans="3:3" ht="15.75" customHeight="1" x14ac:dyDescent="0.2">
      <c r="C135" s="2"/>
    </row>
    <row r="136" spans="3:3" ht="15.75" customHeight="1" x14ac:dyDescent="0.2">
      <c r="C136" s="2"/>
    </row>
    <row r="137" spans="3:3" ht="15.75" customHeight="1" x14ac:dyDescent="0.2">
      <c r="C137" s="2"/>
    </row>
    <row r="138" spans="3:3" ht="15.75" customHeight="1" x14ac:dyDescent="0.2">
      <c r="C138" s="2"/>
    </row>
    <row r="139" spans="3:3" ht="15.75" customHeight="1" x14ac:dyDescent="0.2">
      <c r="C139" s="2"/>
    </row>
    <row r="140" spans="3:3" ht="15.75" customHeight="1" x14ac:dyDescent="0.2">
      <c r="C140" s="2"/>
    </row>
    <row r="141" spans="3:3" ht="15.75" customHeight="1" x14ac:dyDescent="0.2">
      <c r="C141" s="2"/>
    </row>
    <row r="142" spans="3:3" ht="15.75" customHeight="1" x14ac:dyDescent="0.2">
      <c r="C142" s="2"/>
    </row>
    <row r="143" spans="3:3" ht="15.75" customHeight="1" x14ac:dyDescent="0.2">
      <c r="C143" s="2"/>
    </row>
    <row r="144" spans="3:3" ht="15.75" customHeight="1" x14ac:dyDescent="0.2">
      <c r="C144" s="2"/>
    </row>
    <row r="145" spans="3:3" ht="15.75" customHeight="1" x14ac:dyDescent="0.2">
      <c r="C145" s="2"/>
    </row>
    <row r="146" spans="3:3" ht="15.75" customHeight="1" x14ac:dyDescent="0.2">
      <c r="C146" s="2"/>
    </row>
    <row r="147" spans="3:3" ht="15.75" customHeight="1" x14ac:dyDescent="0.2">
      <c r="C147" s="2"/>
    </row>
    <row r="148" spans="3:3" ht="15.75" customHeight="1" x14ac:dyDescent="0.2">
      <c r="C148" s="2"/>
    </row>
    <row r="149" spans="3:3" ht="15.75" customHeight="1" x14ac:dyDescent="0.2">
      <c r="C149" s="2"/>
    </row>
    <row r="150" spans="3:3" ht="15.75" customHeight="1" x14ac:dyDescent="0.2">
      <c r="C150" s="2"/>
    </row>
    <row r="151" spans="3:3" ht="15.75" customHeight="1" x14ac:dyDescent="0.2">
      <c r="C151" s="2"/>
    </row>
    <row r="152" spans="3:3" ht="15.75" customHeight="1" x14ac:dyDescent="0.2">
      <c r="C152" s="2"/>
    </row>
    <row r="153" spans="3:3" ht="15.75" customHeight="1" x14ac:dyDescent="0.2">
      <c r="C153" s="2"/>
    </row>
    <row r="154" spans="3:3" ht="15.75" customHeight="1" x14ac:dyDescent="0.2">
      <c r="C154" s="2"/>
    </row>
    <row r="155" spans="3:3" ht="15.75" customHeight="1" x14ac:dyDescent="0.2">
      <c r="C155" s="2"/>
    </row>
    <row r="156" spans="3:3" ht="15.75" customHeight="1" x14ac:dyDescent="0.2">
      <c r="C156" s="2"/>
    </row>
    <row r="157" spans="3:3" ht="15.75" customHeight="1" x14ac:dyDescent="0.2">
      <c r="C157" s="2"/>
    </row>
    <row r="158" spans="3:3" ht="15.75" customHeight="1" x14ac:dyDescent="0.2">
      <c r="C158" s="2"/>
    </row>
    <row r="159" spans="3:3" ht="15.75" customHeight="1" x14ac:dyDescent="0.2">
      <c r="C159" s="2"/>
    </row>
    <row r="160" spans="3:3" ht="15.75" customHeight="1" x14ac:dyDescent="0.2">
      <c r="C160" s="2"/>
    </row>
    <row r="161" spans="3:3" ht="15.75" customHeight="1" x14ac:dyDescent="0.2">
      <c r="C161" s="2"/>
    </row>
    <row r="162" spans="3:3" ht="15.75" customHeight="1" x14ac:dyDescent="0.2">
      <c r="C162" s="2"/>
    </row>
    <row r="163" spans="3:3" ht="15.75" customHeight="1" x14ac:dyDescent="0.2">
      <c r="C163" s="2"/>
    </row>
    <row r="164" spans="3:3" ht="15.75" customHeight="1" x14ac:dyDescent="0.2">
      <c r="C164" s="2"/>
    </row>
    <row r="165" spans="3:3" ht="15.75" customHeight="1" x14ac:dyDescent="0.2">
      <c r="C165" s="2"/>
    </row>
    <row r="166" spans="3:3" ht="15.75" customHeight="1" x14ac:dyDescent="0.2">
      <c r="C166" s="2"/>
    </row>
    <row r="167" spans="3:3" ht="15.75" customHeight="1" x14ac:dyDescent="0.2">
      <c r="C167" s="2"/>
    </row>
    <row r="168" spans="3:3" ht="15.75" customHeight="1" x14ac:dyDescent="0.2">
      <c r="C168" s="2"/>
    </row>
    <row r="169" spans="3:3" ht="15.75" customHeight="1" x14ac:dyDescent="0.2">
      <c r="C169" s="2"/>
    </row>
    <row r="170" spans="3:3" ht="15.75" customHeight="1" x14ac:dyDescent="0.2">
      <c r="C170" s="2"/>
    </row>
    <row r="171" spans="3:3" ht="15.75" customHeight="1" x14ac:dyDescent="0.2">
      <c r="C171" s="2"/>
    </row>
    <row r="172" spans="3:3" ht="15.75" customHeight="1" x14ac:dyDescent="0.2">
      <c r="C172" s="2"/>
    </row>
    <row r="173" spans="3:3" ht="15.75" customHeight="1" x14ac:dyDescent="0.2">
      <c r="C173" s="2"/>
    </row>
    <row r="174" spans="3:3" ht="15.75" customHeight="1" x14ac:dyDescent="0.2">
      <c r="C174" s="2"/>
    </row>
    <row r="175" spans="3:3" ht="15.75" customHeight="1" x14ac:dyDescent="0.2">
      <c r="C175" s="2"/>
    </row>
    <row r="176" spans="3:3" ht="15.75" customHeight="1" x14ac:dyDescent="0.2">
      <c r="C176" s="2"/>
    </row>
    <row r="177" spans="3:3" ht="15.75" customHeight="1" x14ac:dyDescent="0.2">
      <c r="C177" s="2"/>
    </row>
    <row r="178" spans="3:3" ht="15.75" customHeight="1" x14ac:dyDescent="0.2">
      <c r="C178" s="2"/>
    </row>
    <row r="179" spans="3:3" ht="15.75" customHeight="1" x14ac:dyDescent="0.2">
      <c r="C179" s="2"/>
    </row>
    <row r="180" spans="3:3" ht="15.75" customHeight="1" x14ac:dyDescent="0.2">
      <c r="C180" s="2"/>
    </row>
    <row r="181" spans="3:3" ht="15.75" customHeight="1" x14ac:dyDescent="0.2">
      <c r="C181" s="2"/>
    </row>
    <row r="182" spans="3:3" ht="15.75" customHeight="1" x14ac:dyDescent="0.2">
      <c r="C182" s="2"/>
    </row>
    <row r="183" spans="3:3" ht="15.75" customHeight="1" x14ac:dyDescent="0.2">
      <c r="C183" s="2"/>
    </row>
    <row r="184" spans="3:3" ht="15.75" customHeight="1" x14ac:dyDescent="0.2">
      <c r="C184" s="2"/>
    </row>
    <row r="185" spans="3:3" ht="15.75" customHeight="1" x14ac:dyDescent="0.2">
      <c r="C185" s="2"/>
    </row>
    <row r="186" spans="3:3" ht="15.75" customHeight="1" x14ac:dyDescent="0.2">
      <c r="C186" s="2"/>
    </row>
    <row r="187" spans="3:3" ht="15.75" customHeight="1" x14ac:dyDescent="0.2">
      <c r="C187" s="2"/>
    </row>
    <row r="188" spans="3:3" ht="15.75" customHeight="1" x14ac:dyDescent="0.2">
      <c r="C188" s="2"/>
    </row>
    <row r="189" spans="3:3" ht="15.75" customHeight="1" x14ac:dyDescent="0.2">
      <c r="C189" s="2"/>
    </row>
    <row r="190" spans="3:3" ht="15.75" customHeight="1" x14ac:dyDescent="0.2">
      <c r="C190" s="2"/>
    </row>
    <row r="191" spans="3:3" ht="15.75" customHeight="1" x14ac:dyDescent="0.2">
      <c r="C191" s="2"/>
    </row>
    <row r="192" spans="3:3" ht="15.75" customHeight="1" x14ac:dyDescent="0.2">
      <c r="C192" s="2"/>
    </row>
    <row r="193" spans="3:3" ht="15.75" customHeight="1" x14ac:dyDescent="0.2">
      <c r="C193" s="2"/>
    </row>
    <row r="194" spans="3:3" ht="15.75" customHeight="1" x14ac:dyDescent="0.2">
      <c r="C194" s="2"/>
    </row>
    <row r="195" spans="3:3" ht="15.75" customHeight="1" x14ac:dyDescent="0.2">
      <c r="C195" s="2"/>
    </row>
    <row r="196" spans="3:3" ht="15.75" customHeight="1" x14ac:dyDescent="0.2">
      <c r="C196" s="2"/>
    </row>
    <row r="197" spans="3:3" ht="15.75" customHeight="1" x14ac:dyDescent="0.2">
      <c r="C197" s="2"/>
    </row>
    <row r="198" spans="3:3" ht="15.75" customHeight="1" x14ac:dyDescent="0.2">
      <c r="C198" s="2"/>
    </row>
    <row r="199" spans="3:3" ht="15.75" customHeight="1" x14ac:dyDescent="0.2">
      <c r="C199" s="2"/>
    </row>
    <row r="200" spans="3:3" ht="15.75" customHeight="1" x14ac:dyDescent="0.2">
      <c r="C200" s="2"/>
    </row>
    <row r="201" spans="3:3" ht="15.75" customHeight="1" x14ac:dyDescent="0.2">
      <c r="C201" s="2"/>
    </row>
    <row r="202" spans="3:3" ht="15.75" customHeight="1" x14ac:dyDescent="0.2">
      <c r="C202" s="2"/>
    </row>
    <row r="203" spans="3:3" ht="15.75" customHeight="1" x14ac:dyDescent="0.2">
      <c r="C203" s="2"/>
    </row>
    <row r="204" spans="3:3" ht="15.75" customHeight="1" x14ac:dyDescent="0.2">
      <c r="C204" s="2"/>
    </row>
    <row r="205" spans="3:3" ht="15.75" customHeight="1" x14ac:dyDescent="0.2">
      <c r="C205" s="2"/>
    </row>
    <row r="206" spans="3:3" ht="15.75" customHeight="1" x14ac:dyDescent="0.2">
      <c r="C206" s="2"/>
    </row>
    <row r="207" spans="3:3" ht="15.75" customHeight="1" x14ac:dyDescent="0.2">
      <c r="C207" s="2"/>
    </row>
    <row r="208" spans="3:3" ht="15.75" customHeight="1" x14ac:dyDescent="0.2">
      <c r="C208" s="2"/>
    </row>
    <row r="209" spans="3:3" ht="15.75" customHeight="1" x14ac:dyDescent="0.2">
      <c r="C209" s="2"/>
    </row>
    <row r="210" spans="3:3" ht="15.75" customHeight="1" x14ac:dyDescent="0.2">
      <c r="C210" s="2"/>
    </row>
    <row r="211" spans="3:3" ht="15.75" customHeight="1" x14ac:dyDescent="0.2">
      <c r="C211" s="2"/>
    </row>
    <row r="212" spans="3:3" ht="15.75" customHeight="1" x14ac:dyDescent="0.2">
      <c r="C212" s="2"/>
    </row>
    <row r="213" spans="3:3" ht="15.75" customHeight="1" x14ac:dyDescent="0.2">
      <c r="C213" s="2"/>
    </row>
    <row r="214" spans="3:3" ht="15.75" customHeight="1" x14ac:dyDescent="0.2">
      <c r="C214" s="2"/>
    </row>
    <row r="215" spans="3:3" ht="15.75" customHeight="1" x14ac:dyDescent="0.2">
      <c r="C215" s="2"/>
    </row>
    <row r="216" spans="3:3" ht="15.75" customHeight="1" x14ac:dyDescent="0.2">
      <c r="C216" s="2"/>
    </row>
    <row r="217" spans="3:3" ht="15.75" customHeight="1" x14ac:dyDescent="0.2">
      <c r="C217" s="2"/>
    </row>
    <row r="218" spans="3:3" ht="15.75" customHeight="1" x14ac:dyDescent="0.2">
      <c r="C218" s="2"/>
    </row>
    <row r="219" spans="3:3" ht="15.75" customHeight="1" x14ac:dyDescent="0.2">
      <c r="C219" s="2"/>
    </row>
    <row r="220" spans="3:3" ht="15.75" customHeight="1" x14ac:dyDescent="0.2">
      <c r="C220" s="2"/>
    </row>
    <row r="221" spans="3:3" ht="15.75" customHeight="1" x14ac:dyDescent="0.2">
      <c r="C221" s="2"/>
    </row>
    <row r="222" spans="3:3" ht="15.75" customHeight="1" x14ac:dyDescent="0.2">
      <c r="C222" s="2"/>
    </row>
    <row r="223" spans="3:3" ht="15.75" customHeight="1" x14ac:dyDescent="0.2">
      <c r="C223" s="2"/>
    </row>
    <row r="224" spans="3:3" ht="15.75" customHeight="1" x14ac:dyDescent="0.2">
      <c r="C224" s="2"/>
    </row>
    <row r="225" spans="3:3" ht="15.75" customHeight="1" x14ac:dyDescent="0.2">
      <c r="C225" s="2"/>
    </row>
    <row r="226" spans="3:3" ht="15.75" customHeight="1" x14ac:dyDescent="0.2">
      <c r="C226" s="2"/>
    </row>
    <row r="227" spans="3:3" ht="15.75" customHeight="1" x14ac:dyDescent="0.2">
      <c r="C227" s="2"/>
    </row>
    <row r="228" spans="3:3" ht="15.75" customHeight="1" x14ac:dyDescent="0.2">
      <c r="C228" s="2"/>
    </row>
    <row r="229" spans="3:3" ht="15.75" customHeight="1" x14ac:dyDescent="0.2">
      <c r="C229" s="2"/>
    </row>
    <row r="230" spans="3:3" ht="15.75" customHeight="1" x14ac:dyDescent="0.2">
      <c r="C230" s="2"/>
    </row>
    <row r="231" spans="3:3" ht="15.75" customHeight="1" x14ac:dyDescent="0.2">
      <c r="C231" s="2"/>
    </row>
    <row r="232" spans="3:3" ht="15.75" customHeight="1" x14ac:dyDescent="0.2">
      <c r="C232" s="2"/>
    </row>
    <row r="233" spans="3:3" ht="15.75" customHeight="1" x14ac:dyDescent="0.2">
      <c r="C233" s="2"/>
    </row>
    <row r="234" spans="3:3" ht="15.75" customHeight="1" x14ac:dyDescent="0.2">
      <c r="C234" s="2"/>
    </row>
    <row r="235" spans="3:3" ht="15.75" customHeight="1" x14ac:dyDescent="0.2">
      <c r="C235" s="2"/>
    </row>
    <row r="236" spans="3:3" ht="15.75" customHeight="1" x14ac:dyDescent="0.2">
      <c r="C236" s="2"/>
    </row>
    <row r="237" spans="3:3" ht="15.75" customHeight="1" x14ac:dyDescent="0.2">
      <c r="C237" s="2"/>
    </row>
    <row r="238" spans="3:3" ht="15.75" customHeight="1" x14ac:dyDescent="0.2">
      <c r="C238" s="2"/>
    </row>
    <row r="239" spans="3:3" ht="15.75" customHeight="1" x14ac:dyDescent="0.2">
      <c r="C239" s="2"/>
    </row>
    <row r="240" spans="3:3" ht="15.75" customHeight="1" x14ac:dyDescent="0.2">
      <c r="C240" s="2"/>
    </row>
    <row r="241" spans="3:3" ht="15.75" customHeight="1" x14ac:dyDescent="0.2">
      <c r="C241" s="2"/>
    </row>
    <row r="242" spans="3:3" ht="15.75" customHeight="1" x14ac:dyDescent="0.2">
      <c r="C242" s="2"/>
    </row>
    <row r="243" spans="3:3" ht="15.75" customHeight="1" x14ac:dyDescent="0.2">
      <c r="C243" s="2"/>
    </row>
    <row r="244" spans="3:3" ht="15.75" customHeight="1" x14ac:dyDescent="0.2">
      <c r="C244" s="2"/>
    </row>
    <row r="245" spans="3:3" ht="15.75" customHeight="1" x14ac:dyDescent="0.2">
      <c r="C245" s="2"/>
    </row>
    <row r="246" spans="3:3" ht="15.75" customHeight="1" x14ac:dyDescent="0.2">
      <c r="C246" s="2"/>
    </row>
    <row r="247" spans="3:3" ht="15.75" customHeight="1" x14ac:dyDescent="0.2">
      <c r="C247" s="2"/>
    </row>
    <row r="248" spans="3:3" ht="15.75" customHeight="1" x14ac:dyDescent="0.2">
      <c r="C248" s="2"/>
    </row>
    <row r="249" spans="3:3" ht="15.75" customHeight="1" x14ac:dyDescent="0.2">
      <c r="C249" s="2"/>
    </row>
    <row r="250" spans="3:3" ht="15.75" customHeight="1" x14ac:dyDescent="0.2">
      <c r="C250" s="2"/>
    </row>
    <row r="251" spans="3:3" ht="15.75" customHeight="1" x14ac:dyDescent="0.2">
      <c r="C251" s="2"/>
    </row>
    <row r="252" spans="3:3" ht="15.75" customHeight="1" x14ac:dyDescent="0.2">
      <c r="C252" s="2"/>
    </row>
    <row r="253" spans="3:3" ht="15.75" customHeight="1" x14ac:dyDescent="0.2">
      <c r="C253" s="2"/>
    </row>
    <row r="254" spans="3:3" ht="15.75" customHeight="1" x14ac:dyDescent="0.2">
      <c r="C254" s="2"/>
    </row>
    <row r="255" spans="3:3" ht="15.75" customHeight="1" x14ac:dyDescent="0.2">
      <c r="C255" s="2"/>
    </row>
    <row r="256" spans="3:3" ht="15.75" customHeight="1" x14ac:dyDescent="0.2">
      <c r="C256" s="2"/>
    </row>
    <row r="257" spans="3:3" ht="15.75" customHeight="1" x14ac:dyDescent="0.2">
      <c r="C257" s="2"/>
    </row>
    <row r="258" spans="3:3" ht="15.75" customHeight="1" x14ac:dyDescent="0.2">
      <c r="C258" s="2"/>
    </row>
    <row r="259" spans="3:3" ht="15.75" customHeight="1" x14ac:dyDescent="0.2">
      <c r="C259" s="2"/>
    </row>
    <row r="260" spans="3:3" ht="15.75" customHeight="1" x14ac:dyDescent="0.2">
      <c r="C260" s="2"/>
    </row>
    <row r="261" spans="3:3" ht="15.75" customHeight="1" x14ac:dyDescent="0.2">
      <c r="C261" s="2"/>
    </row>
    <row r="262" spans="3:3" ht="15.75" customHeight="1" x14ac:dyDescent="0.2">
      <c r="C262" s="2"/>
    </row>
    <row r="263" spans="3:3" ht="15.75" customHeight="1" x14ac:dyDescent="0.2">
      <c r="C263" s="2"/>
    </row>
    <row r="264" spans="3:3" ht="15.75" customHeight="1" x14ac:dyDescent="0.2">
      <c r="C264" s="2"/>
    </row>
    <row r="265" spans="3:3" ht="15.75" customHeight="1" x14ac:dyDescent="0.2">
      <c r="C265" s="2"/>
    </row>
    <row r="266" spans="3:3" ht="15.75" customHeight="1" x14ac:dyDescent="0.2">
      <c r="C266" s="2"/>
    </row>
    <row r="267" spans="3:3" ht="15.75" customHeight="1" x14ac:dyDescent="0.2">
      <c r="C267" s="2"/>
    </row>
    <row r="268" spans="3:3" ht="15.75" customHeight="1" x14ac:dyDescent="0.2">
      <c r="C268" s="2"/>
    </row>
    <row r="269" spans="3:3" ht="15.75" customHeight="1" x14ac:dyDescent="0.2">
      <c r="C269" s="2"/>
    </row>
    <row r="270" spans="3:3" ht="15.75" customHeight="1" x14ac:dyDescent="0.2">
      <c r="C270" s="2"/>
    </row>
    <row r="271" spans="3:3" ht="15.75" customHeight="1" x14ac:dyDescent="0.2">
      <c r="C271" s="2"/>
    </row>
    <row r="272" spans="3:3" ht="15.75" customHeight="1" x14ac:dyDescent="0.2">
      <c r="C272" s="2"/>
    </row>
    <row r="273" spans="3:3" ht="15.75" customHeight="1" x14ac:dyDescent="0.2">
      <c r="C273" s="2"/>
    </row>
    <row r="274" spans="3:3" ht="15.75" customHeight="1" x14ac:dyDescent="0.2">
      <c r="C274" s="2"/>
    </row>
    <row r="275" spans="3:3" ht="15.75" customHeight="1" x14ac:dyDescent="0.2">
      <c r="C275" s="2"/>
    </row>
    <row r="276" spans="3:3" ht="15.75" customHeight="1" x14ac:dyDescent="0.2">
      <c r="C276" s="2"/>
    </row>
    <row r="277" spans="3:3" ht="15.75" customHeight="1" x14ac:dyDescent="0.2">
      <c r="C277" s="2"/>
    </row>
    <row r="278" spans="3:3" ht="15.75" customHeight="1" x14ac:dyDescent="0.2">
      <c r="C278" s="2"/>
    </row>
    <row r="279" spans="3:3" ht="15.75" customHeight="1" x14ac:dyDescent="0.2">
      <c r="C279" s="2"/>
    </row>
    <row r="280" spans="3:3" ht="15.75" customHeight="1" x14ac:dyDescent="0.2">
      <c r="C280" s="2"/>
    </row>
    <row r="281" spans="3:3" ht="15.75" customHeight="1" x14ac:dyDescent="0.2">
      <c r="C281" s="2"/>
    </row>
    <row r="282" spans="3:3" ht="15.75" customHeight="1" x14ac:dyDescent="0.2">
      <c r="C282" s="2"/>
    </row>
    <row r="283" spans="3:3" ht="15.75" customHeight="1" x14ac:dyDescent="0.2">
      <c r="C283" s="2"/>
    </row>
    <row r="284" spans="3:3" ht="15.75" customHeight="1" x14ac:dyDescent="0.2">
      <c r="C284" s="2"/>
    </row>
    <row r="285" spans="3:3" ht="15.75" customHeight="1" x14ac:dyDescent="0.2">
      <c r="C285" s="2"/>
    </row>
    <row r="286" spans="3:3" ht="15.75" customHeight="1" x14ac:dyDescent="0.2">
      <c r="C286" s="2"/>
    </row>
    <row r="287" spans="3:3" ht="15.75" customHeight="1" x14ac:dyDescent="0.2">
      <c r="C287" s="2"/>
    </row>
    <row r="288" spans="3:3" ht="15.75" customHeight="1" x14ac:dyDescent="0.2">
      <c r="C288" s="2"/>
    </row>
    <row r="289" spans="3:3" ht="15.75" customHeight="1" x14ac:dyDescent="0.2">
      <c r="C289" s="2"/>
    </row>
    <row r="290" spans="3:3" ht="15.75" customHeight="1" x14ac:dyDescent="0.2">
      <c r="C290" s="2"/>
    </row>
    <row r="291" spans="3:3" ht="15.75" customHeight="1" x14ac:dyDescent="0.2">
      <c r="C291" s="2"/>
    </row>
    <row r="292" spans="3:3" ht="15.75" customHeight="1" x14ac:dyDescent="0.2">
      <c r="C292" s="2"/>
    </row>
    <row r="293" spans="3:3" ht="15.75" customHeight="1" x14ac:dyDescent="0.2">
      <c r="C293" s="2"/>
    </row>
    <row r="294" spans="3:3" ht="15.75" customHeight="1" x14ac:dyDescent="0.2">
      <c r="C294" s="2"/>
    </row>
    <row r="295" spans="3:3" ht="15.75" customHeight="1" x14ac:dyDescent="0.2">
      <c r="C295" s="2"/>
    </row>
    <row r="296" spans="3:3" ht="15.75" customHeight="1" x14ac:dyDescent="0.2">
      <c r="C296" s="2"/>
    </row>
    <row r="297" spans="3:3" ht="15.75" customHeight="1" x14ac:dyDescent="0.2">
      <c r="C297" s="2"/>
    </row>
    <row r="298" spans="3:3" ht="15.75" customHeight="1" x14ac:dyDescent="0.2">
      <c r="C298" s="2"/>
    </row>
    <row r="299" spans="3:3" ht="15.75" customHeight="1" x14ac:dyDescent="0.2">
      <c r="C299" s="2"/>
    </row>
    <row r="300" spans="3:3" ht="15.75" customHeight="1" x14ac:dyDescent="0.2">
      <c r="C300" s="2"/>
    </row>
    <row r="301" spans="3:3" ht="15.75" customHeight="1" x14ac:dyDescent="0.2">
      <c r="C301" s="2"/>
    </row>
    <row r="302" spans="3:3" ht="15.75" customHeight="1" x14ac:dyDescent="0.2">
      <c r="C302" s="2"/>
    </row>
    <row r="303" spans="3:3" ht="15.75" customHeight="1" x14ac:dyDescent="0.2">
      <c r="C303" s="2"/>
    </row>
    <row r="304" spans="3:3" ht="15.75" customHeight="1" x14ac:dyDescent="0.2">
      <c r="C304" s="2"/>
    </row>
    <row r="305" spans="3:3" ht="15.75" customHeight="1" x14ac:dyDescent="0.2">
      <c r="C305" s="2"/>
    </row>
    <row r="306" spans="3:3" ht="15.75" customHeight="1" x14ac:dyDescent="0.2">
      <c r="C306" s="2"/>
    </row>
    <row r="307" spans="3:3" ht="15.75" customHeight="1" x14ac:dyDescent="0.2">
      <c r="C307" s="2"/>
    </row>
    <row r="308" spans="3:3" ht="15.75" customHeight="1" x14ac:dyDescent="0.2">
      <c r="C308" s="2"/>
    </row>
    <row r="309" spans="3:3" ht="15.75" customHeight="1" x14ac:dyDescent="0.2">
      <c r="C309" s="2"/>
    </row>
    <row r="310" spans="3:3" ht="15.75" customHeight="1" x14ac:dyDescent="0.2">
      <c r="C310" s="2"/>
    </row>
    <row r="311" spans="3:3" ht="15.75" customHeight="1" x14ac:dyDescent="0.2">
      <c r="C311" s="2"/>
    </row>
    <row r="312" spans="3:3" ht="15.75" customHeight="1" x14ac:dyDescent="0.2">
      <c r="C312" s="2"/>
    </row>
    <row r="313" spans="3:3" ht="15.75" customHeight="1" x14ac:dyDescent="0.2">
      <c r="C313" s="2"/>
    </row>
    <row r="314" spans="3:3" ht="15.75" customHeight="1" x14ac:dyDescent="0.2">
      <c r="C314" s="2"/>
    </row>
    <row r="315" spans="3:3" ht="15.75" customHeight="1" x14ac:dyDescent="0.2">
      <c r="C315" s="2"/>
    </row>
    <row r="316" spans="3:3" ht="15.75" customHeight="1" x14ac:dyDescent="0.2">
      <c r="C316" s="2"/>
    </row>
    <row r="317" spans="3:3" ht="15.75" customHeight="1" x14ac:dyDescent="0.2">
      <c r="C317" s="2"/>
    </row>
    <row r="318" spans="3:3" ht="15.75" customHeight="1" x14ac:dyDescent="0.2">
      <c r="C318" s="2"/>
    </row>
    <row r="319" spans="3:3" ht="15.75" customHeight="1" x14ac:dyDescent="0.2">
      <c r="C319" s="2"/>
    </row>
    <row r="320" spans="3:3" ht="15.75" customHeight="1" x14ac:dyDescent="0.2">
      <c r="C320" s="2"/>
    </row>
    <row r="321" spans="3:3" ht="15.75" customHeight="1" x14ac:dyDescent="0.2">
      <c r="C321" s="2"/>
    </row>
    <row r="322" spans="3:3" ht="15.75" customHeight="1" x14ac:dyDescent="0.2">
      <c r="C322" s="2"/>
    </row>
    <row r="323" spans="3:3" ht="15.75" customHeight="1" x14ac:dyDescent="0.2">
      <c r="C323" s="2"/>
    </row>
    <row r="324" spans="3:3" ht="15.75" customHeight="1" x14ac:dyDescent="0.2">
      <c r="C324" s="2"/>
    </row>
    <row r="325" spans="3:3" ht="15.75" customHeight="1" x14ac:dyDescent="0.2">
      <c r="C325" s="2"/>
    </row>
    <row r="326" spans="3:3" ht="15.75" customHeight="1" x14ac:dyDescent="0.2">
      <c r="C326" s="2"/>
    </row>
    <row r="327" spans="3:3" ht="15.75" customHeight="1" x14ac:dyDescent="0.2">
      <c r="C327" s="2"/>
    </row>
    <row r="328" spans="3:3" ht="15.75" customHeight="1" x14ac:dyDescent="0.2">
      <c r="C328" s="2"/>
    </row>
    <row r="329" spans="3:3" ht="15.75" customHeight="1" x14ac:dyDescent="0.2">
      <c r="C329" s="2"/>
    </row>
    <row r="330" spans="3:3" ht="15.75" customHeight="1" x14ac:dyDescent="0.2">
      <c r="C330" s="2"/>
    </row>
    <row r="331" spans="3:3" ht="15.75" customHeight="1" x14ac:dyDescent="0.2">
      <c r="C331" s="2"/>
    </row>
    <row r="332" spans="3:3" ht="15.75" customHeight="1" x14ac:dyDescent="0.2">
      <c r="C332" s="2"/>
    </row>
    <row r="333" spans="3:3" ht="15.75" customHeight="1" x14ac:dyDescent="0.2">
      <c r="C333" s="2"/>
    </row>
    <row r="334" spans="3:3" ht="15.75" customHeight="1" x14ac:dyDescent="0.2">
      <c r="C334" s="2"/>
    </row>
    <row r="335" spans="3:3" ht="15.75" customHeight="1" x14ac:dyDescent="0.2">
      <c r="C335" s="2"/>
    </row>
    <row r="336" spans="3:3" ht="15.75" customHeight="1" x14ac:dyDescent="0.2">
      <c r="C336" s="2"/>
    </row>
    <row r="337" spans="3:3" ht="15.75" customHeight="1" x14ac:dyDescent="0.2">
      <c r="C337" s="2"/>
    </row>
    <row r="338" spans="3:3" ht="15.75" customHeight="1" x14ac:dyDescent="0.2">
      <c r="C338" s="2"/>
    </row>
    <row r="339" spans="3:3" ht="15.75" customHeight="1" x14ac:dyDescent="0.2">
      <c r="C339" s="2"/>
    </row>
    <row r="340" spans="3:3" ht="15.75" customHeight="1" x14ac:dyDescent="0.2">
      <c r="C340" s="2"/>
    </row>
    <row r="341" spans="3:3" ht="15.75" customHeight="1" x14ac:dyDescent="0.2">
      <c r="C341" s="2"/>
    </row>
    <row r="342" spans="3:3" ht="15.75" customHeight="1" x14ac:dyDescent="0.2">
      <c r="C342" s="2"/>
    </row>
    <row r="343" spans="3:3" ht="15.75" customHeight="1" x14ac:dyDescent="0.2">
      <c r="C343" s="2"/>
    </row>
    <row r="344" spans="3:3" ht="15.75" customHeight="1" x14ac:dyDescent="0.2">
      <c r="C344" s="2"/>
    </row>
    <row r="345" spans="3:3" ht="15.75" customHeight="1" x14ac:dyDescent="0.2">
      <c r="C345" s="2"/>
    </row>
    <row r="346" spans="3:3" ht="15.75" customHeight="1" x14ac:dyDescent="0.2">
      <c r="C346" s="2"/>
    </row>
    <row r="347" spans="3:3" ht="15.75" customHeight="1" x14ac:dyDescent="0.2">
      <c r="C347" s="2"/>
    </row>
    <row r="348" spans="3:3" ht="15.75" customHeight="1" x14ac:dyDescent="0.2">
      <c r="C348" s="2"/>
    </row>
    <row r="349" spans="3:3" ht="15.75" customHeight="1" x14ac:dyDescent="0.2">
      <c r="C349" s="2"/>
    </row>
    <row r="350" spans="3:3" ht="15.75" customHeight="1" x14ac:dyDescent="0.2">
      <c r="C350" s="2"/>
    </row>
    <row r="351" spans="3:3" ht="15.75" customHeight="1" x14ac:dyDescent="0.2">
      <c r="C351" s="2"/>
    </row>
    <row r="352" spans="3:3" ht="15.75" customHeight="1" x14ac:dyDescent="0.2">
      <c r="C352" s="2"/>
    </row>
    <row r="353" spans="3:3" ht="15.75" customHeight="1" x14ac:dyDescent="0.2">
      <c r="C353" s="2"/>
    </row>
    <row r="354" spans="3:3" ht="15.75" customHeight="1" x14ac:dyDescent="0.2">
      <c r="C354" s="2"/>
    </row>
    <row r="355" spans="3:3" ht="15.75" customHeight="1" x14ac:dyDescent="0.2">
      <c r="C355" s="2"/>
    </row>
    <row r="356" spans="3:3" ht="15.75" customHeight="1" x14ac:dyDescent="0.2">
      <c r="C356" s="2"/>
    </row>
    <row r="357" spans="3:3" ht="15.75" customHeight="1" x14ac:dyDescent="0.2">
      <c r="C357" s="2"/>
    </row>
    <row r="358" spans="3:3" ht="15.75" customHeight="1" x14ac:dyDescent="0.2">
      <c r="C358" s="2"/>
    </row>
    <row r="359" spans="3:3" ht="15.75" customHeight="1" x14ac:dyDescent="0.2">
      <c r="C359" s="2"/>
    </row>
    <row r="360" spans="3:3" ht="15.75" customHeight="1" x14ac:dyDescent="0.2">
      <c r="C360" s="2"/>
    </row>
    <row r="361" spans="3:3" ht="15.75" customHeight="1" x14ac:dyDescent="0.2">
      <c r="C361" s="2"/>
    </row>
    <row r="362" spans="3:3" ht="15.75" customHeight="1" x14ac:dyDescent="0.2">
      <c r="C362" s="2"/>
    </row>
    <row r="363" spans="3:3" ht="15.75" customHeight="1" x14ac:dyDescent="0.2">
      <c r="C363" s="2"/>
    </row>
    <row r="364" spans="3:3" ht="15.75" customHeight="1" x14ac:dyDescent="0.2">
      <c r="C364" s="2"/>
    </row>
    <row r="365" spans="3:3" ht="15.75" customHeight="1" x14ac:dyDescent="0.2">
      <c r="C365" s="2"/>
    </row>
    <row r="366" spans="3:3" ht="15.75" customHeight="1" x14ac:dyDescent="0.2">
      <c r="C366" s="2"/>
    </row>
    <row r="367" spans="3:3" ht="15.75" customHeight="1" x14ac:dyDescent="0.2">
      <c r="C367" s="2"/>
    </row>
    <row r="368" spans="3:3" ht="15.75" customHeight="1" x14ac:dyDescent="0.2">
      <c r="C368" s="2"/>
    </row>
    <row r="369" spans="3:3" ht="15.75" customHeight="1" x14ac:dyDescent="0.2">
      <c r="C369" s="2"/>
    </row>
    <row r="370" spans="3:3" ht="15.75" customHeight="1" x14ac:dyDescent="0.2">
      <c r="C370" s="2"/>
    </row>
    <row r="371" spans="3:3" ht="15.75" customHeight="1" x14ac:dyDescent="0.2">
      <c r="C371" s="2"/>
    </row>
    <row r="372" spans="3:3" ht="15.75" customHeight="1" x14ac:dyDescent="0.2">
      <c r="C372" s="2"/>
    </row>
    <row r="373" spans="3:3" ht="15.75" customHeight="1" x14ac:dyDescent="0.2">
      <c r="C373" s="2"/>
    </row>
    <row r="374" spans="3:3" ht="15.75" customHeight="1" x14ac:dyDescent="0.2">
      <c r="C374" s="2"/>
    </row>
    <row r="375" spans="3:3" ht="15.75" customHeight="1" x14ac:dyDescent="0.2">
      <c r="C375" s="2"/>
    </row>
    <row r="376" spans="3:3" ht="15.75" customHeight="1" x14ac:dyDescent="0.2">
      <c r="C376" s="2"/>
    </row>
    <row r="377" spans="3:3" ht="15.75" customHeight="1" x14ac:dyDescent="0.2">
      <c r="C377" s="2"/>
    </row>
    <row r="378" spans="3:3" ht="15.75" customHeight="1" x14ac:dyDescent="0.2">
      <c r="C378" s="2"/>
    </row>
    <row r="379" spans="3:3" ht="15.75" customHeight="1" x14ac:dyDescent="0.2">
      <c r="C379" s="2"/>
    </row>
    <row r="380" spans="3:3" ht="15.75" customHeight="1" x14ac:dyDescent="0.2">
      <c r="C380" s="2"/>
    </row>
    <row r="381" spans="3:3" ht="15.75" customHeight="1" x14ac:dyDescent="0.2">
      <c r="C381" s="2"/>
    </row>
    <row r="382" spans="3:3" ht="15.75" customHeight="1" x14ac:dyDescent="0.2">
      <c r="C382" s="2"/>
    </row>
    <row r="383" spans="3:3" ht="15.75" customHeight="1" x14ac:dyDescent="0.2">
      <c r="C383" s="2"/>
    </row>
    <row r="384" spans="3:3" ht="15.75" customHeight="1" x14ac:dyDescent="0.2">
      <c r="C384" s="2"/>
    </row>
    <row r="385" spans="3:3" ht="15.75" customHeight="1" x14ac:dyDescent="0.2">
      <c r="C385" s="2"/>
    </row>
    <row r="386" spans="3:3" ht="15.75" customHeight="1" x14ac:dyDescent="0.2">
      <c r="C386" s="2"/>
    </row>
    <row r="387" spans="3:3" ht="15.75" customHeight="1" x14ac:dyDescent="0.2">
      <c r="C387" s="2"/>
    </row>
    <row r="388" spans="3:3" ht="15.75" customHeight="1" x14ac:dyDescent="0.2">
      <c r="C388" s="2"/>
    </row>
    <row r="389" spans="3:3" ht="15.75" customHeight="1" x14ac:dyDescent="0.2">
      <c r="C389" s="2"/>
    </row>
    <row r="390" spans="3:3" ht="15.75" customHeight="1" x14ac:dyDescent="0.2">
      <c r="C390" s="2"/>
    </row>
    <row r="391" spans="3:3" ht="15.75" customHeight="1" x14ac:dyDescent="0.2">
      <c r="C391" s="2"/>
    </row>
    <row r="392" spans="3:3" ht="15.75" customHeight="1" x14ac:dyDescent="0.2">
      <c r="C392" s="2"/>
    </row>
    <row r="393" spans="3:3" ht="15.75" customHeight="1" x14ac:dyDescent="0.2">
      <c r="C393" s="2"/>
    </row>
    <row r="394" spans="3:3" ht="15.75" customHeight="1" x14ac:dyDescent="0.2">
      <c r="C394" s="2"/>
    </row>
    <row r="395" spans="3:3" ht="15.75" customHeight="1" x14ac:dyDescent="0.2">
      <c r="C395" s="2"/>
    </row>
    <row r="396" spans="3:3" ht="15.75" customHeight="1" x14ac:dyDescent="0.2">
      <c r="C396" s="2"/>
    </row>
    <row r="397" spans="3:3" ht="15.75" customHeight="1" x14ac:dyDescent="0.2">
      <c r="C397" s="2"/>
    </row>
    <row r="398" spans="3:3" ht="15.75" customHeight="1" x14ac:dyDescent="0.2">
      <c r="C398" s="2"/>
    </row>
    <row r="399" spans="3:3" ht="15.75" customHeight="1" x14ac:dyDescent="0.2">
      <c r="C399" s="2"/>
    </row>
    <row r="400" spans="3:3" ht="15.75" customHeight="1" x14ac:dyDescent="0.2">
      <c r="C400" s="2"/>
    </row>
    <row r="401" spans="3:3" ht="15.75" customHeight="1" x14ac:dyDescent="0.2">
      <c r="C401" s="2"/>
    </row>
    <row r="402" spans="3:3" ht="15.75" customHeight="1" x14ac:dyDescent="0.2">
      <c r="C402" s="2"/>
    </row>
    <row r="403" spans="3:3" ht="15.75" customHeight="1" x14ac:dyDescent="0.2">
      <c r="C403" s="2"/>
    </row>
    <row r="404" spans="3:3" ht="15.75" customHeight="1" x14ac:dyDescent="0.2">
      <c r="C404" s="2"/>
    </row>
    <row r="405" spans="3:3" ht="15.75" customHeight="1" x14ac:dyDescent="0.2">
      <c r="C405" s="2"/>
    </row>
    <row r="406" spans="3:3" ht="15.75" customHeight="1" x14ac:dyDescent="0.2">
      <c r="C406" s="2"/>
    </row>
    <row r="407" spans="3:3" ht="15.75" customHeight="1" x14ac:dyDescent="0.2">
      <c r="C407" s="2"/>
    </row>
    <row r="408" spans="3:3" ht="15.75" customHeight="1" x14ac:dyDescent="0.2">
      <c r="C408" s="2"/>
    </row>
    <row r="409" spans="3:3" ht="15.75" customHeight="1" x14ac:dyDescent="0.2">
      <c r="C409" s="2"/>
    </row>
    <row r="410" spans="3:3" ht="15.75" customHeight="1" x14ac:dyDescent="0.2">
      <c r="C410" s="2"/>
    </row>
    <row r="411" spans="3:3" ht="15.75" customHeight="1" x14ac:dyDescent="0.2">
      <c r="C411" s="2"/>
    </row>
    <row r="412" spans="3:3" ht="15.75" customHeight="1" x14ac:dyDescent="0.2">
      <c r="C412" s="2"/>
    </row>
    <row r="413" spans="3:3" ht="15.75" customHeight="1" x14ac:dyDescent="0.2">
      <c r="C413" s="2"/>
    </row>
    <row r="414" spans="3:3" ht="15.75" customHeight="1" x14ac:dyDescent="0.2">
      <c r="C414" s="2"/>
    </row>
    <row r="415" spans="3:3" ht="15.75" customHeight="1" x14ac:dyDescent="0.2">
      <c r="C415" s="2"/>
    </row>
    <row r="416" spans="3:3" ht="15.75" customHeight="1" x14ac:dyDescent="0.2">
      <c r="C416" s="2"/>
    </row>
    <row r="417" spans="3:3" ht="15.75" customHeight="1" x14ac:dyDescent="0.2">
      <c r="C417" s="2"/>
    </row>
    <row r="418" spans="3:3" ht="15.75" customHeight="1" x14ac:dyDescent="0.2">
      <c r="C418" s="2"/>
    </row>
    <row r="419" spans="3:3" ht="15.75" customHeight="1" x14ac:dyDescent="0.2">
      <c r="C419" s="2"/>
    </row>
    <row r="420" spans="3:3" ht="15.75" customHeight="1" x14ac:dyDescent="0.2">
      <c r="C420" s="2"/>
    </row>
    <row r="421" spans="3:3" ht="15.75" customHeight="1" x14ac:dyDescent="0.2">
      <c r="C421" s="2"/>
    </row>
    <row r="422" spans="3:3" ht="15.75" customHeight="1" x14ac:dyDescent="0.2">
      <c r="C422" s="2"/>
    </row>
    <row r="423" spans="3:3" ht="15.75" customHeight="1" x14ac:dyDescent="0.2">
      <c r="C423" s="2"/>
    </row>
    <row r="424" spans="3:3" ht="15.75" customHeight="1" x14ac:dyDescent="0.2">
      <c r="C424" s="2"/>
    </row>
    <row r="425" spans="3:3" ht="15.75" customHeight="1" x14ac:dyDescent="0.2">
      <c r="C425" s="2"/>
    </row>
    <row r="426" spans="3:3" ht="15.75" customHeight="1" x14ac:dyDescent="0.2">
      <c r="C426" s="2"/>
    </row>
    <row r="427" spans="3:3" ht="15.75" customHeight="1" x14ac:dyDescent="0.2">
      <c r="C427" s="2"/>
    </row>
    <row r="428" spans="3:3" ht="15.75" customHeight="1" x14ac:dyDescent="0.2">
      <c r="C428" s="2"/>
    </row>
    <row r="429" spans="3:3" ht="15.75" customHeight="1" x14ac:dyDescent="0.2">
      <c r="C429" s="2"/>
    </row>
    <row r="430" spans="3:3" ht="15.75" customHeight="1" x14ac:dyDescent="0.2">
      <c r="C430" s="2"/>
    </row>
    <row r="431" spans="3:3" ht="15.75" customHeight="1" x14ac:dyDescent="0.2">
      <c r="C431" s="2"/>
    </row>
    <row r="432" spans="3:3" ht="15.75" customHeight="1" x14ac:dyDescent="0.2">
      <c r="C432" s="2"/>
    </row>
    <row r="433" spans="3:3" ht="15.75" customHeight="1" x14ac:dyDescent="0.2">
      <c r="C433" s="2"/>
    </row>
    <row r="434" spans="3:3" ht="15.75" customHeight="1" x14ac:dyDescent="0.2">
      <c r="C434" s="2"/>
    </row>
    <row r="435" spans="3:3" ht="15.75" customHeight="1" x14ac:dyDescent="0.2">
      <c r="C435" s="2"/>
    </row>
    <row r="436" spans="3:3" ht="15.75" customHeight="1" x14ac:dyDescent="0.2">
      <c r="C436" s="2"/>
    </row>
    <row r="437" spans="3:3" ht="15.75" customHeight="1" x14ac:dyDescent="0.2">
      <c r="C437" s="2"/>
    </row>
    <row r="438" spans="3:3" ht="15.75" customHeight="1" x14ac:dyDescent="0.2">
      <c r="C438" s="2"/>
    </row>
    <row r="439" spans="3:3" ht="15.75" customHeight="1" x14ac:dyDescent="0.2">
      <c r="C439" s="2"/>
    </row>
    <row r="440" spans="3:3" ht="15.75" customHeight="1" x14ac:dyDescent="0.2">
      <c r="C440" s="2"/>
    </row>
    <row r="441" spans="3:3" ht="15.75" customHeight="1" x14ac:dyDescent="0.2">
      <c r="C441" s="2"/>
    </row>
    <row r="442" spans="3:3" ht="15.75" customHeight="1" x14ac:dyDescent="0.2">
      <c r="C442" s="2"/>
    </row>
    <row r="443" spans="3:3" ht="15.75" customHeight="1" x14ac:dyDescent="0.2">
      <c r="C443" s="2"/>
    </row>
    <row r="444" spans="3:3" ht="15.75" customHeight="1" x14ac:dyDescent="0.2">
      <c r="C444" s="2"/>
    </row>
    <row r="445" spans="3:3" ht="15.75" customHeight="1" x14ac:dyDescent="0.2">
      <c r="C445" s="2"/>
    </row>
    <row r="446" spans="3:3" ht="15.75" customHeight="1" x14ac:dyDescent="0.2">
      <c r="C446" s="2"/>
    </row>
    <row r="447" spans="3:3" ht="15.75" customHeight="1" x14ac:dyDescent="0.2">
      <c r="C447" s="2"/>
    </row>
    <row r="448" spans="3:3" ht="15.75" customHeight="1" x14ac:dyDescent="0.2">
      <c r="C448" s="2"/>
    </row>
    <row r="449" spans="3:3" ht="15.75" customHeight="1" x14ac:dyDescent="0.2">
      <c r="C449" s="2"/>
    </row>
    <row r="450" spans="3:3" ht="15.75" customHeight="1" x14ac:dyDescent="0.2">
      <c r="C450" s="2"/>
    </row>
    <row r="451" spans="3:3" ht="15.75" customHeight="1" x14ac:dyDescent="0.2">
      <c r="C451" s="2"/>
    </row>
    <row r="452" spans="3:3" ht="15.75" customHeight="1" x14ac:dyDescent="0.2">
      <c r="C452" s="2"/>
    </row>
    <row r="453" spans="3:3" ht="15.75" customHeight="1" x14ac:dyDescent="0.2">
      <c r="C453" s="2"/>
    </row>
    <row r="454" spans="3:3" ht="15.75" customHeight="1" x14ac:dyDescent="0.2">
      <c r="C454" s="2"/>
    </row>
    <row r="455" spans="3:3" ht="15.75" customHeight="1" x14ac:dyDescent="0.2">
      <c r="C455" s="2"/>
    </row>
    <row r="456" spans="3:3" ht="15.75" customHeight="1" x14ac:dyDescent="0.2">
      <c r="C456" s="2"/>
    </row>
    <row r="457" spans="3:3" ht="15.75" customHeight="1" x14ac:dyDescent="0.2">
      <c r="C457" s="2"/>
    </row>
    <row r="458" spans="3:3" ht="15.75" customHeight="1" x14ac:dyDescent="0.2">
      <c r="C458" s="2"/>
    </row>
    <row r="459" spans="3:3" ht="15.75" customHeight="1" x14ac:dyDescent="0.2">
      <c r="C459" s="2"/>
    </row>
    <row r="460" spans="3:3" ht="15.75" customHeight="1" x14ac:dyDescent="0.2">
      <c r="C460" s="2"/>
    </row>
    <row r="461" spans="3:3" ht="15.75" customHeight="1" x14ac:dyDescent="0.2">
      <c r="C461" s="2"/>
    </row>
    <row r="462" spans="3:3" ht="15.75" customHeight="1" x14ac:dyDescent="0.2">
      <c r="C462" s="2"/>
    </row>
    <row r="463" spans="3:3" ht="15.75" customHeight="1" x14ac:dyDescent="0.2">
      <c r="C463" s="2"/>
    </row>
    <row r="464" spans="3:3" ht="15.75" customHeight="1" x14ac:dyDescent="0.2">
      <c r="C464" s="2"/>
    </row>
    <row r="465" spans="3:3" ht="15.75" customHeight="1" x14ac:dyDescent="0.2">
      <c r="C465" s="2"/>
    </row>
    <row r="466" spans="3:3" ht="15.75" customHeight="1" x14ac:dyDescent="0.2">
      <c r="C466" s="2"/>
    </row>
    <row r="467" spans="3:3" ht="15.75" customHeight="1" x14ac:dyDescent="0.2">
      <c r="C467" s="2"/>
    </row>
    <row r="468" spans="3:3" ht="15.75" customHeight="1" x14ac:dyDescent="0.2">
      <c r="C468" s="2"/>
    </row>
    <row r="469" spans="3:3" ht="15.75" customHeight="1" x14ac:dyDescent="0.2">
      <c r="C469" s="2"/>
    </row>
    <row r="470" spans="3:3" ht="15.75" customHeight="1" x14ac:dyDescent="0.2">
      <c r="C470" s="2"/>
    </row>
    <row r="471" spans="3:3" ht="15.75" customHeight="1" x14ac:dyDescent="0.2">
      <c r="C471" s="2"/>
    </row>
    <row r="472" spans="3:3" ht="15.75" customHeight="1" x14ac:dyDescent="0.2">
      <c r="C472" s="2"/>
    </row>
    <row r="473" spans="3:3" ht="15.75" customHeight="1" x14ac:dyDescent="0.2">
      <c r="C473" s="2"/>
    </row>
    <row r="474" spans="3:3" ht="15.75" customHeight="1" x14ac:dyDescent="0.2">
      <c r="C474" s="2"/>
    </row>
    <row r="475" spans="3:3" ht="15.75" customHeight="1" x14ac:dyDescent="0.2">
      <c r="C475" s="2"/>
    </row>
    <row r="476" spans="3:3" ht="15.75" customHeight="1" x14ac:dyDescent="0.2">
      <c r="C476" s="2"/>
    </row>
    <row r="477" spans="3:3" ht="15.75" customHeight="1" x14ac:dyDescent="0.2">
      <c r="C477" s="2"/>
    </row>
    <row r="478" spans="3:3" ht="15.75" customHeight="1" x14ac:dyDescent="0.2">
      <c r="C478" s="2"/>
    </row>
    <row r="479" spans="3:3" ht="15.75" customHeight="1" x14ac:dyDescent="0.2">
      <c r="C479" s="2"/>
    </row>
    <row r="480" spans="3:3" ht="15.75" customHeight="1" x14ac:dyDescent="0.2">
      <c r="C480" s="2"/>
    </row>
    <row r="481" spans="3:3" ht="15.75" customHeight="1" x14ac:dyDescent="0.2">
      <c r="C481" s="2"/>
    </row>
    <row r="482" spans="3:3" ht="15.75" customHeight="1" x14ac:dyDescent="0.2">
      <c r="C482" s="2"/>
    </row>
    <row r="483" spans="3:3" ht="15.75" customHeight="1" x14ac:dyDescent="0.2">
      <c r="C483" s="2"/>
    </row>
    <row r="484" spans="3:3" ht="15.75" customHeight="1" x14ac:dyDescent="0.2">
      <c r="C484" s="2"/>
    </row>
    <row r="485" spans="3:3" ht="15.75" customHeight="1" x14ac:dyDescent="0.2">
      <c r="C485" s="2"/>
    </row>
    <row r="486" spans="3:3" ht="15.75" customHeight="1" x14ac:dyDescent="0.2">
      <c r="C486" s="2"/>
    </row>
    <row r="487" spans="3:3" ht="15.75" customHeight="1" x14ac:dyDescent="0.2">
      <c r="C487" s="2"/>
    </row>
    <row r="488" spans="3:3" ht="15.75" customHeight="1" x14ac:dyDescent="0.2">
      <c r="C488" s="2"/>
    </row>
    <row r="489" spans="3:3" ht="15.75" customHeight="1" x14ac:dyDescent="0.2">
      <c r="C489" s="2"/>
    </row>
    <row r="490" spans="3:3" ht="15.75" customHeight="1" x14ac:dyDescent="0.2">
      <c r="C490" s="2"/>
    </row>
    <row r="491" spans="3:3" ht="15.75" customHeight="1" x14ac:dyDescent="0.2">
      <c r="C491" s="2"/>
    </row>
    <row r="492" spans="3:3" ht="15.75" customHeight="1" x14ac:dyDescent="0.2">
      <c r="C492" s="2"/>
    </row>
    <row r="493" spans="3:3" ht="15.75" customHeight="1" x14ac:dyDescent="0.2">
      <c r="C493" s="2"/>
    </row>
    <row r="494" spans="3:3" ht="15.75" customHeight="1" x14ac:dyDescent="0.2">
      <c r="C494" s="2"/>
    </row>
    <row r="495" spans="3:3" ht="15.75" customHeight="1" x14ac:dyDescent="0.2">
      <c r="C495" s="2"/>
    </row>
    <row r="496" spans="3:3" ht="15.75" customHeight="1" x14ac:dyDescent="0.2">
      <c r="C496" s="2"/>
    </row>
    <row r="497" spans="3:3" ht="15.75" customHeight="1" x14ac:dyDescent="0.2">
      <c r="C497" s="2"/>
    </row>
    <row r="498" spans="3:3" ht="15.75" customHeight="1" x14ac:dyDescent="0.2">
      <c r="C498" s="2"/>
    </row>
    <row r="499" spans="3:3" ht="15.75" customHeight="1" x14ac:dyDescent="0.2">
      <c r="C499" s="2"/>
    </row>
    <row r="500" spans="3:3" ht="15.75" customHeight="1" x14ac:dyDescent="0.2">
      <c r="C500" s="2"/>
    </row>
    <row r="501" spans="3:3" ht="15.75" customHeight="1" x14ac:dyDescent="0.2">
      <c r="C501" s="2"/>
    </row>
    <row r="502" spans="3:3" ht="15.75" customHeight="1" x14ac:dyDescent="0.2">
      <c r="C502" s="2"/>
    </row>
    <row r="503" spans="3:3" ht="15.75" customHeight="1" x14ac:dyDescent="0.2">
      <c r="C503" s="2"/>
    </row>
    <row r="504" spans="3:3" ht="15.75" customHeight="1" x14ac:dyDescent="0.2">
      <c r="C504" s="2"/>
    </row>
    <row r="505" spans="3:3" ht="15.75" customHeight="1" x14ac:dyDescent="0.2">
      <c r="C505" s="2"/>
    </row>
    <row r="506" spans="3:3" ht="15.75" customHeight="1" x14ac:dyDescent="0.2">
      <c r="C506" s="2"/>
    </row>
    <row r="507" spans="3:3" ht="15.75" customHeight="1" x14ac:dyDescent="0.2">
      <c r="C507" s="2"/>
    </row>
    <row r="508" spans="3:3" ht="15.75" customHeight="1" x14ac:dyDescent="0.2">
      <c r="C508" s="2"/>
    </row>
    <row r="509" spans="3:3" ht="15.75" customHeight="1" x14ac:dyDescent="0.2">
      <c r="C509" s="2"/>
    </row>
    <row r="510" spans="3:3" ht="15.75" customHeight="1" x14ac:dyDescent="0.2">
      <c r="C510" s="2"/>
    </row>
    <row r="511" spans="3:3" ht="15.75" customHeight="1" x14ac:dyDescent="0.2">
      <c r="C511" s="2"/>
    </row>
    <row r="512" spans="3:3" ht="15.75" customHeight="1" x14ac:dyDescent="0.2">
      <c r="C512" s="2"/>
    </row>
    <row r="513" spans="3:3" ht="15.75" customHeight="1" x14ac:dyDescent="0.2">
      <c r="C513" s="2"/>
    </row>
    <row r="514" spans="3:3" ht="15.75" customHeight="1" x14ac:dyDescent="0.2">
      <c r="C514" s="2"/>
    </row>
    <row r="515" spans="3:3" ht="15.75" customHeight="1" x14ac:dyDescent="0.2">
      <c r="C515" s="2"/>
    </row>
    <row r="516" spans="3:3" ht="15.75" customHeight="1" x14ac:dyDescent="0.2">
      <c r="C516" s="2"/>
    </row>
    <row r="517" spans="3:3" ht="15.75" customHeight="1" x14ac:dyDescent="0.2">
      <c r="C517" s="2"/>
    </row>
    <row r="518" spans="3:3" ht="15.75" customHeight="1" x14ac:dyDescent="0.2">
      <c r="C518" s="2"/>
    </row>
    <row r="519" spans="3:3" ht="15.75" customHeight="1" x14ac:dyDescent="0.2">
      <c r="C519" s="2"/>
    </row>
    <row r="520" spans="3:3" ht="15.75" customHeight="1" x14ac:dyDescent="0.2">
      <c r="C520" s="2"/>
    </row>
    <row r="521" spans="3:3" ht="15.75" customHeight="1" x14ac:dyDescent="0.2">
      <c r="C521" s="2"/>
    </row>
    <row r="522" spans="3:3" ht="15.75" customHeight="1" x14ac:dyDescent="0.2">
      <c r="C522" s="2"/>
    </row>
    <row r="523" spans="3:3" ht="15.75" customHeight="1" x14ac:dyDescent="0.2">
      <c r="C523" s="2"/>
    </row>
    <row r="524" spans="3:3" ht="15.75" customHeight="1" x14ac:dyDescent="0.2">
      <c r="C524" s="2"/>
    </row>
    <row r="525" spans="3:3" ht="15.75" customHeight="1" x14ac:dyDescent="0.2">
      <c r="C525" s="2"/>
    </row>
    <row r="526" spans="3:3" ht="15.75" customHeight="1" x14ac:dyDescent="0.2">
      <c r="C526" s="2"/>
    </row>
    <row r="527" spans="3:3" ht="15.75" customHeight="1" x14ac:dyDescent="0.2">
      <c r="C527" s="2"/>
    </row>
    <row r="528" spans="3:3" ht="15.75" customHeight="1" x14ac:dyDescent="0.2">
      <c r="C528" s="2"/>
    </row>
    <row r="529" spans="3:3" ht="15.75" customHeight="1" x14ac:dyDescent="0.2">
      <c r="C529" s="2"/>
    </row>
    <row r="530" spans="3:3" ht="15.75" customHeight="1" x14ac:dyDescent="0.2">
      <c r="C530" s="2"/>
    </row>
    <row r="531" spans="3:3" ht="15.75" customHeight="1" x14ac:dyDescent="0.2">
      <c r="C531" s="2"/>
    </row>
    <row r="532" spans="3:3" ht="15.75" customHeight="1" x14ac:dyDescent="0.2">
      <c r="C532" s="2"/>
    </row>
    <row r="533" spans="3:3" ht="15.75" customHeight="1" x14ac:dyDescent="0.2">
      <c r="C533" s="2"/>
    </row>
    <row r="534" spans="3:3" ht="15.75" customHeight="1" x14ac:dyDescent="0.2">
      <c r="C534" s="2"/>
    </row>
    <row r="535" spans="3:3" ht="15.75" customHeight="1" x14ac:dyDescent="0.2">
      <c r="C535" s="2"/>
    </row>
    <row r="536" spans="3:3" ht="15.75" customHeight="1" x14ac:dyDescent="0.2">
      <c r="C536" s="2"/>
    </row>
    <row r="537" spans="3:3" ht="15.75" customHeight="1" x14ac:dyDescent="0.2">
      <c r="C537" s="2"/>
    </row>
    <row r="538" spans="3:3" ht="15.75" customHeight="1" x14ac:dyDescent="0.2">
      <c r="C538" s="2"/>
    </row>
    <row r="539" spans="3:3" ht="15.75" customHeight="1" x14ac:dyDescent="0.2">
      <c r="C539" s="2"/>
    </row>
    <row r="540" spans="3:3" ht="15.75" customHeight="1" x14ac:dyDescent="0.2">
      <c r="C540" s="2"/>
    </row>
    <row r="541" spans="3:3" ht="15.75" customHeight="1" x14ac:dyDescent="0.2">
      <c r="C541" s="2"/>
    </row>
    <row r="542" spans="3:3" ht="15.75" customHeight="1" x14ac:dyDescent="0.2">
      <c r="C542" s="2"/>
    </row>
    <row r="543" spans="3:3" ht="15.75" customHeight="1" x14ac:dyDescent="0.2">
      <c r="C543" s="2"/>
    </row>
    <row r="544" spans="3:3" ht="15.75" customHeight="1" x14ac:dyDescent="0.2">
      <c r="C544" s="2"/>
    </row>
    <row r="545" spans="3:3" ht="15.75" customHeight="1" x14ac:dyDescent="0.2">
      <c r="C545" s="2"/>
    </row>
    <row r="546" spans="3:3" ht="15.75" customHeight="1" x14ac:dyDescent="0.2">
      <c r="C546" s="2"/>
    </row>
    <row r="547" spans="3:3" ht="15.75" customHeight="1" x14ac:dyDescent="0.2">
      <c r="C547" s="2"/>
    </row>
    <row r="548" spans="3:3" ht="15.75" customHeight="1" x14ac:dyDescent="0.2">
      <c r="C548" s="2"/>
    </row>
    <row r="549" spans="3:3" ht="15.75" customHeight="1" x14ac:dyDescent="0.2">
      <c r="C549" s="2"/>
    </row>
    <row r="550" spans="3:3" ht="15.75" customHeight="1" x14ac:dyDescent="0.2">
      <c r="C550" s="2"/>
    </row>
    <row r="551" spans="3:3" ht="15.75" customHeight="1" x14ac:dyDescent="0.2">
      <c r="C551" s="2"/>
    </row>
    <row r="552" spans="3:3" ht="15.75" customHeight="1" x14ac:dyDescent="0.2">
      <c r="C552" s="2"/>
    </row>
    <row r="553" spans="3:3" ht="15.75" customHeight="1" x14ac:dyDescent="0.2">
      <c r="C553" s="2"/>
    </row>
    <row r="554" spans="3:3" ht="15.75" customHeight="1" x14ac:dyDescent="0.2">
      <c r="C554" s="2"/>
    </row>
    <row r="555" spans="3:3" ht="15.75" customHeight="1" x14ac:dyDescent="0.2">
      <c r="C555" s="2"/>
    </row>
    <row r="556" spans="3:3" ht="15.75" customHeight="1" x14ac:dyDescent="0.2">
      <c r="C556" s="2"/>
    </row>
    <row r="557" spans="3:3" ht="15.75" customHeight="1" x14ac:dyDescent="0.2">
      <c r="C557" s="2"/>
    </row>
    <row r="558" spans="3:3" ht="15.75" customHeight="1" x14ac:dyDescent="0.2">
      <c r="C558" s="2"/>
    </row>
    <row r="559" spans="3:3" ht="15.75" customHeight="1" x14ac:dyDescent="0.2">
      <c r="C559" s="2"/>
    </row>
    <row r="560" spans="3:3" ht="15.75" customHeight="1" x14ac:dyDescent="0.2">
      <c r="C560" s="2"/>
    </row>
    <row r="561" spans="3:3" ht="15.75" customHeight="1" x14ac:dyDescent="0.2">
      <c r="C561" s="2"/>
    </row>
    <row r="562" spans="3:3" ht="15.75" customHeight="1" x14ac:dyDescent="0.2">
      <c r="C562" s="2"/>
    </row>
    <row r="563" spans="3:3" ht="15.75" customHeight="1" x14ac:dyDescent="0.2">
      <c r="C563" s="2"/>
    </row>
    <row r="564" spans="3:3" ht="15.75" customHeight="1" x14ac:dyDescent="0.2">
      <c r="C564" s="2"/>
    </row>
    <row r="565" spans="3:3" ht="15.75" customHeight="1" x14ac:dyDescent="0.2">
      <c r="C565" s="2"/>
    </row>
    <row r="566" spans="3:3" ht="15.75" customHeight="1" x14ac:dyDescent="0.2">
      <c r="C566" s="2"/>
    </row>
    <row r="567" spans="3:3" ht="15.75" customHeight="1" x14ac:dyDescent="0.2">
      <c r="C567" s="2"/>
    </row>
    <row r="568" spans="3:3" ht="15.75" customHeight="1" x14ac:dyDescent="0.2">
      <c r="C568" s="2"/>
    </row>
    <row r="569" spans="3:3" ht="15.75" customHeight="1" x14ac:dyDescent="0.2">
      <c r="C569" s="2"/>
    </row>
    <row r="570" spans="3:3" ht="15.75" customHeight="1" x14ac:dyDescent="0.2">
      <c r="C570" s="2"/>
    </row>
    <row r="571" spans="3:3" ht="15.75" customHeight="1" x14ac:dyDescent="0.2">
      <c r="C571" s="2"/>
    </row>
    <row r="572" spans="3:3" ht="15.75" customHeight="1" x14ac:dyDescent="0.2">
      <c r="C572" s="2"/>
    </row>
    <row r="573" spans="3:3" ht="15.75" customHeight="1" x14ac:dyDescent="0.2">
      <c r="C573" s="2"/>
    </row>
    <row r="574" spans="3:3" ht="15.75" customHeight="1" x14ac:dyDescent="0.2">
      <c r="C574" s="2"/>
    </row>
    <row r="575" spans="3:3" ht="15.75" customHeight="1" x14ac:dyDescent="0.2">
      <c r="C575" s="2"/>
    </row>
    <row r="576" spans="3:3" ht="15.75" customHeight="1" x14ac:dyDescent="0.2">
      <c r="C576" s="2"/>
    </row>
    <row r="577" spans="3:3" ht="15.75" customHeight="1" x14ac:dyDescent="0.2">
      <c r="C577" s="2"/>
    </row>
    <row r="578" spans="3:3" ht="15.75" customHeight="1" x14ac:dyDescent="0.2">
      <c r="C578" s="2"/>
    </row>
    <row r="579" spans="3:3" ht="15.75" customHeight="1" x14ac:dyDescent="0.2">
      <c r="C579" s="2"/>
    </row>
    <row r="580" spans="3:3" ht="15.75" customHeight="1" x14ac:dyDescent="0.2">
      <c r="C580" s="2"/>
    </row>
    <row r="581" spans="3:3" ht="15.75" customHeight="1" x14ac:dyDescent="0.2">
      <c r="C581" s="2"/>
    </row>
    <row r="582" spans="3:3" ht="15.75" customHeight="1" x14ac:dyDescent="0.2">
      <c r="C582" s="2"/>
    </row>
    <row r="583" spans="3:3" ht="15.75" customHeight="1" x14ac:dyDescent="0.2">
      <c r="C583" s="2"/>
    </row>
    <row r="584" spans="3:3" ht="15.75" customHeight="1" x14ac:dyDescent="0.2">
      <c r="C584" s="2"/>
    </row>
    <row r="585" spans="3:3" ht="15.75" customHeight="1" x14ac:dyDescent="0.2">
      <c r="C585" s="2"/>
    </row>
    <row r="586" spans="3:3" ht="15.75" customHeight="1" x14ac:dyDescent="0.2">
      <c r="C586" s="2"/>
    </row>
    <row r="587" spans="3:3" ht="15.75" customHeight="1" x14ac:dyDescent="0.2">
      <c r="C587" s="2"/>
    </row>
    <row r="588" spans="3:3" ht="15.75" customHeight="1" x14ac:dyDescent="0.2">
      <c r="C588" s="2"/>
    </row>
    <row r="589" spans="3:3" ht="15.75" customHeight="1" x14ac:dyDescent="0.2">
      <c r="C589" s="2"/>
    </row>
    <row r="590" spans="3:3" ht="15.75" customHeight="1" x14ac:dyDescent="0.2">
      <c r="C590" s="2"/>
    </row>
    <row r="591" spans="3:3" ht="15.75" customHeight="1" x14ac:dyDescent="0.2">
      <c r="C591" s="2"/>
    </row>
    <row r="592" spans="3:3" ht="15.75" customHeight="1" x14ac:dyDescent="0.2">
      <c r="C592" s="2"/>
    </row>
    <row r="593" spans="3:3" ht="15.75" customHeight="1" x14ac:dyDescent="0.2">
      <c r="C593" s="2"/>
    </row>
    <row r="594" spans="3:3" ht="15.75" customHeight="1" x14ac:dyDescent="0.2">
      <c r="C594" s="2"/>
    </row>
    <row r="595" spans="3:3" ht="15.75" customHeight="1" x14ac:dyDescent="0.2">
      <c r="C595" s="2"/>
    </row>
    <row r="596" spans="3:3" ht="15.75" customHeight="1" x14ac:dyDescent="0.2">
      <c r="C596" s="2"/>
    </row>
    <row r="597" spans="3:3" ht="15.75" customHeight="1" x14ac:dyDescent="0.2">
      <c r="C597" s="2"/>
    </row>
    <row r="598" spans="3:3" ht="15.75" customHeight="1" x14ac:dyDescent="0.2">
      <c r="C598" s="2"/>
    </row>
    <row r="599" spans="3:3" ht="15.75" customHeight="1" x14ac:dyDescent="0.2">
      <c r="C599" s="2"/>
    </row>
    <row r="600" spans="3:3" ht="15.75" customHeight="1" x14ac:dyDescent="0.2">
      <c r="C600" s="2"/>
    </row>
    <row r="601" spans="3:3" ht="15.75" customHeight="1" x14ac:dyDescent="0.2">
      <c r="C601" s="2"/>
    </row>
    <row r="602" spans="3:3" ht="15.75" customHeight="1" x14ac:dyDescent="0.2">
      <c r="C602" s="2"/>
    </row>
    <row r="603" spans="3:3" ht="15.75" customHeight="1" x14ac:dyDescent="0.2">
      <c r="C603" s="2"/>
    </row>
    <row r="604" spans="3:3" ht="15.75" customHeight="1" x14ac:dyDescent="0.2">
      <c r="C604" s="2"/>
    </row>
    <row r="605" spans="3:3" ht="15.75" customHeight="1" x14ac:dyDescent="0.2">
      <c r="C605" s="2"/>
    </row>
    <row r="606" spans="3:3" ht="15.75" customHeight="1" x14ac:dyDescent="0.2">
      <c r="C606" s="2"/>
    </row>
    <row r="607" spans="3:3" ht="15.75" customHeight="1" x14ac:dyDescent="0.2">
      <c r="C607" s="2"/>
    </row>
    <row r="608" spans="3:3" ht="15.75" customHeight="1" x14ac:dyDescent="0.2">
      <c r="C608" s="2"/>
    </row>
    <row r="609" spans="3:3" ht="15.75" customHeight="1" x14ac:dyDescent="0.2">
      <c r="C609" s="2"/>
    </row>
    <row r="610" spans="3:3" ht="15.75" customHeight="1" x14ac:dyDescent="0.2">
      <c r="C610" s="2"/>
    </row>
    <row r="611" spans="3:3" ht="15.75" customHeight="1" x14ac:dyDescent="0.2">
      <c r="C611" s="2"/>
    </row>
    <row r="612" spans="3:3" ht="15.75" customHeight="1" x14ac:dyDescent="0.2">
      <c r="C612" s="2"/>
    </row>
    <row r="613" spans="3:3" ht="15.75" customHeight="1" x14ac:dyDescent="0.2">
      <c r="C613" s="2"/>
    </row>
    <row r="614" spans="3:3" ht="15.75" customHeight="1" x14ac:dyDescent="0.2">
      <c r="C614" s="2"/>
    </row>
    <row r="615" spans="3:3" ht="15.75" customHeight="1" x14ac:dyDescent="0.2">
      <c r="C615" s="2"/>
    </row>
    <row r="616" spans="3:3" ht="15.75" customHeight="1" x14ac:dyDescent="0.2">
      <c r="C616" s="2"/>
    </row>
    <row r="617" spans="3:3" ht="15.75" customHeight="1" x14ac:dyDescent="0.2">
      <c r="C617" s="2"/>
    </row>
    <row r="618" spans="3:3" ht="15.75" customHeight="1" x14ac:dyDescent="0.2">
      <c r="C618" s="2"/>
    </row>
    <row r="619" spans="3:3" ht="15.75" customHeight="1" x14ac:dyDescent="0.2">
      <c r="C619" s="2"/>
    </row>
    <row r="620" spans="3:3" ht="15.75" customHeight="1" x14ac:dyDescent="0.2">
      <c r="C620" s="2"/>
    </row>
    <row r="621" spans="3:3" ht="15.75" customHeight="1" x14ac:dyDescent="0.2">
      <c r="C621" s="2"/>
    </row>
    <row r="622" spans="3:3" ht="15.75" customHeight="1" x14ac:dyDescent="0.2">
      <c r="C622" s="2"/>
    </row>
    <row r="623" spans="3:3" ht="15.75" customHeight="1" x14ac:dyDescent="0.2">
      <c r="C623" s="2"/>
    </row>
    <row r="624" spans="3:3" ht="15.75" customHeight="1" x14ac:dyDescent="0.2">
      <c r="C624" s="2"/>
    </row>
    <row r="625" spans="3:3" ht="15.75" customHeight="1" x14ac:dyDescent="0.2">
      <c r="C625" s="2"/>
    </row>
    <row r="626" spans="3:3" ht="15.75" customHeight="1" x14ac:dyDescent="0.2">
      <c r="C626" s="2"/>
    </row>
    <row r="627" spans="3:3" ht="15.75" customHeight="1" x14ac:dyDescent="0.2">
      <c r="C627" s="2"/>
    </row>
    <row r="628" spans="3:3" ht="15.75" customHeight="1" x14ac:dyDescent="0.2">
      <c r="C628" s="2"/>
    </row>
    <row r="629" spans="3:3" ht="15.75" customHeight="1" x14ac:dyDescent="0.2">
      <c r="C629" s="2"/>
    </row>
    <row r="630" spans="3:3" ht="15.75" customHeight="1" x14ac:dyDescent="0.2">
      <c r="C630" s="2"/>
    </row>
    <row r="631" spans="3:3" ht="15.75" customHeight="1" x14ac:dyDescent="0.2">
      <c r="C631" s="2"/>
    </row>
    <row r="632" spans="3:3" ht="15.75" customHeight="1" x14ac:dyDescent="0.2">
      <c r="C632" s="2"/>
    </row>
    <row r="633" spans="3:3" ht="15.75" customHeight="1" x14ac:dyDescent="0.2">
      <c r="C633" s="2"/>
    </row>
    <row r="634" spans="3:3" ht="15.75" customHeight="1" x14ac:dyDescent="0.2">
      <c r="C634" s="2"/>
    </row>
    <row r="635" spans="3:3" ht="15.75" customHeight="1" x14ac:dyDescent="0.2">
      <c r="C635" s="2"/>
    </row>
    <row r="636" spans="3:3" ht="15.75" customHeight="1" x14ac:dyDescent="0.2">
      <c r="C636" s="2"/>
    </row>
    <row r="637" spans="3:3" ht="15.75" customHeight="1" x14ac:dyDescent="0.2">
      <c r="C637" s="2"/>
    </row>
    <row r="638" spans="3:3" ht="15.75" customHeight="1" x14ac:dyDescent="0.2">
      <c r="C638" s="2"/>
    </row>
    <row r="639" spans="3:3" ht="15.75" customHeight="1" x14ac:dyDescent="0.2">
      <c r="C639" s="2"/>
    </row>
    <row r="640" spans="3:3" ht="15.75" customHeight="1" x14ac:dyDescent="0.2">
      <c r="C640" s="2"/>
    </row>
    <row r="641" spans="3:3" ht="15.75" customHeight="1" x14ac:dyDescent="0.2">
      <c r="C641" s="2"/>
    </row>
    <row r="642" spans="3:3" ht="15.75" customHeight="1" x14ac:dyDescent="0.2">
      <c r="C642" s="2"/>
    </row>
    <row r="643" spans="3:3" ht="15.75" customHeight="1" x14ac:dyDescent="0.2">
      <c r="C643" s="2"/>
    </row>
    <row r="644" spans="3:3" ht="15.75" customHeight="1" x14ac:dyDescent="0.2">
      <c r="C644" s="2"/>
    </row>
    <row r="645" spans="3:3" ht="15.75" customHeight="1" x14ac:dyDescent="0.2">
      <c r="C645" s="2"/>
    </row>
    <row r="646" spans="3:3" ht="15.75" customHeight="1" x14ac:dyDescent="0.2">
      <c r="C646" s="2"/>
    </row>
    <row r="647" spans="3:3" ht="15.75" customHeight="1" x14ac:dyDescent="0.2">
      <c r="C647" s="2"/>
    </row>
    <row r="648" spans="3:3" ht="15.75" customHeight="1" x14ac:dyDescent="0.2">
      <c r="C648" s="2"/>
    </row>
    <row r="649" spans="3:3" ht="15.75" customHeight="1" x14ac:dyDescent="0.2">
      <c r="C649" s="2"/>
    </row>
    <row r="650" spans="3:3" ht="15.75" customHeight="1" x14ac:dyDescent="0.2">
      <c r="C650" s="2"/>
    </row>
    <row r="651" spans="3:3" ht="15.75" customHeight="1" x14ac:dyDescent="0.2">
      <c r="C651" s="2"/>
    </row>
    <row r="652" spans="3:3" ht="15.75" customHeight="1" x14ac:dyDescent="0.2">
      <c r="C652" s="2"/>
    </row>
    <row r="653" spans="3:3" ht="15.75" customHeight="1" x14ac:dyDescent="0.2">
      <c r="C653" s="2"/>
    </row>
    <row r="654" spans="3:3" ht="15.75" customHeight="1" x14ac:dyDescent="0.2">
      <c r="C654" s="2"/>
    </row>
    <row r="655" spans="3:3" ht="15.75" customHeight="1" x14ac:dyDescent="0.2">
      <c r="C655" s="2"/>
    </row>
    <row r="656" spans="3:3" ht="15.75" customHeight="1" x14ac:dyDescent="0.2">
      <c r="C656" s="2"/>
    </row>
    <row r="657" spans="3:3" ht="15.75" customHeight="1" x14ac:dyDescent="0.2">
      <c r="C657" s="2"/>
    </row>
    <row r="658" spans="3:3" ht="15.75" customHeight="1" x14ac:dyDescent="0.2">
      <c r="C658" s="2"/>
    </row>
    <row r="659" spans="3:3" ht="15.75" customHeight="1" x14ac:dyDescent="0.2">
      <c r="C659" s="2"/>
    </row>
    <row r="660" spans="3:3" ht="15.75" customHeight="1" x14ac:dyDescent="0.2">
      <c r="C660" s="2"/>
    </row>
    <row r="661" spans="3:3" ht="15.75" customHeight="1" x14ac:dyDescent="0.2">
      <c r="C661" s="2"/>
    </row>
    <row r="662" spans="3:3" ht="15.75" customHeight="1" x14ac:dyDescent="0.2">
      <c r="C662" s="2"/>
    </row>
    <row r="663" spans="3:3" ht="15.75" customHeight="1" x14ac:dyDescent="0.2">
      <c r="C663" s="2"/>
    </row>
    <row r="664" spans="3:3" ht="15.75" customHeight="1" x14ac:dyDescent="0.2">
      <c r="C664" s="2"/>
    </row>
    <row r="665" spans="3:3" ht="15.75" customHeight="1" x14ac:dyDescent="0.2">
      <c r="C665" s="2"/>
    </row>
    <row r="666" spans="3:3" ht="15.75" customHeight="1" x14ac:dyDescent="0.2">
      <c r="C666" s="2"/>
    </row>
    <row r="667" spans="3:3" ht="15.75" customHeight="1" x14ac:dyDescent="0.2">
      <c r="C667" s="2"/>
    </row>
    <row r="668" spans="3:3" ht="15.75" customHeight="1" x14ac:dyDescent="0.2">
      <c r="C668" s="2"/>
    </row>
    <row r="669" spans="3:3" ht="15.75" customHeight="1" x14ac:dyDescent="0.2">
      <c r="C669" s="2"/>
    </row>
    <row r="670" spans="3:3" ht="15.75" customHeight="1" x14ac:dyDescent="0.2">
      <c r="C670" s="2"/>
    </row>
    <row r="671" spans="3:3" ht="15.75" customHeight="1" x14ac:dyDescent="0.2">
      <c r="C671" s="2"/>
    </row>
    <row r="672" spans="3:3" ht="15.75" customHeight="1" x14ac:dyDescent="0.2">
      <c r="C672" s="2"/>
    </row>
    <row r="673" spans="3:3" ht="15.75" customHeight="1" x14ac:dyDescent="0.2">
      <c r="C673" s="2"/>
    </row>
    <row r="674" spans="3:3" ht="15.75" customHeight="1" x14ac:dyDescent="0.2">
      <c r="C674" s="2"/>
    </row>
    <row r="675" spans="3:3" ht="15.75" customHeight="1" x14ac:dyDescent="0.2">
      <c r="C675" s="2"/>
    </row>
    <row r="676" spans="3:3" ht="15.75" customHeight="1" x14ac:dyDescent="0.2">
      <c r="C676" s="2"/>
    </row>
    <row r="677" spans="3:3" ht="15.75" customHeight="1" x14ac:dyDescent="0.2">
      <c r="C677" s="2"/>
    </row>
    <row r="678" spans="3:3" ht="15.75" customHeight="1" x14ac:dyDescent="0.2">
      <c r="C678" s="2"/>
    </row>
    <row r="679" spans="3:3" ht="15.75" customHeight="1" x14ac:dyDescent="0.2">
      <c r="C679" s="2"/>
    </row>
    <row r="680" spans="3:3" ht="15.75" customHeight="1" x14ac:dyDescent="0.2">
      <c r="C680" s="2"/>
    </row>
    <row r="681" spans="3:3" ht="15.75" customHeight="1" x14ac:dyDescent="0.2">
      <c r="C681" s="2"/>
    </row>
    <row r="682" spans="3:3" ht="15.75" customHeight="1" x14ac:dyDescent="0.2">
      <c r="C682" s="2"/>
    </row>
    <row r="683" spans="3:3" ht="15.75" customHeight="1" x14ac:dyDescent="0.2">
      <c r="C683" s="2"/>
    </row>
    <row r="684" spans="3:3" ht="15.75" customHeight="1" x14ac:dyDescent="0.2">
      <c r="C684" s="2"/>
    </row>
    <row r="685" spans="3:3" ht="15.75" customHeight="1" x14ac:dyDescent="0.2">
      <c r="C685" s="2"/>
    </row>
    <row r="686" spans="3:3" ht="15.75" customHeight="1" x14ac:dyDescent="0.2">
      <c r="C686" s="2"/>
    </row>
    <row r="687" spans="3:3" ht="15.75" customHeight="1" x14ac:dyDescent="0.2">
      <c r="C687" s="2"/>
    </row>
    <row r="688" spans="3:3" ht="15.75" customHeight="1" x14ac:dyDescent="0.2">
      <c r="C688" s="2"/>
    </row>
    <row r="689" spans="3:3" ht="15.75" customHeight="1" x14ac:dyDescent="0.2">
      <c r="C689" s="2"/>
    </row>
    <row r="690" spans="3:3" ht="15.75" customHeight="1" x14ac:dyDescent="0.2">
      <c r="C690" s="2"/>
    </row>
    <row r="691" spans="3:3" ht="15.75" customHeight="1" x14ac:dyDescent="0.2">
      <c r="C691" s="2"/>
    </row>
    <row r="692" spans="3:3" ht="15.75" customHeight="1" x14ac:dyDescent="0.2">
      <c r="C692" s="2"/>
    </row>
    <row r="693" spans="3:3" ht="15.75" customHeight="1" x14ac:dyDescent="0.2">
      <c r="C693" s="2"/>
    </row>
    <row r="694" spans="3:3" ht="15.75" customHeight="1" x14ac:dyDescent="0.2">
      <c r="C694" s="2"/>
    </row>
    <row r="695" spans="3:3" ht="15.75" customHeight="1" x14ac:dyDescent="0.2">
      <c r="C695" s="2"/>
    </row>
    <row r="696" spans="3:3" ht="15.75" customHeight="1" x14ac:dyDescent="0.2">
      <c r="C696" s="2"/>
    </row>
    <row r="697" spans="3:3" ht="15.75" customHeight="1" x14ac:dyDescent="0.2">
      <c r="C697" s="2"/>
    </row>
    <row r="698" spans="3:3" ht="15.75" customHeight="1" x14ac:dyDescent="0.2">
      <c r="C698" s="2"/>
    </row>
    <row r="699" spans="3:3" ht="15.75" customHeight="1" x14ac:dyDescent="0.2">
      <c r="C699" s="2"/>
    </row>
    <row r="700" spans="3:3" ht="15.75" customHeight="1" x14ac:dyDescent="0.2">
      <c r="C700" s="2"/>
    </row>
    <row r="701" spans="3:3" ht="15.75" customHeight="1" x14ac:dyDescent="0.2">
      <c r="C701" s="2"/>
    </row>
    <row r="702" spans="3:3" ht="15.75" customHeight="1" x14ac:dyDescent="0.2">
      <c r="C702" s="2"/>
    </row>
    <row r="703" spans="3:3" ht="15.75" customHeight="1" x14ac:dyDescent="0.2">
      <c r="C703" s="2"/>
    </row>
    <row r="704" spans="3:3" ht="15.75" customHeight="1" x14ac:dyDescent="0.2">
      <c r="C704" s="2"/>
    </row>
    <row r="705" spans="3:3" ht="15.75" customHeight="1" x14ac:dyDescent="0.2">
      <c r="C705" s="2"/>
    </row>
    <row r="706" spans="3:3" ht="15.75" customHeight="1" x14ac:dyDescent="0.2">
      <c r="C706" s="2"/>
    </row>
    <row r="707" spans="3:3" ht="15.75" customHeight="1" x14ac:dyDescent="0.2">
      <c r="C707" s="2"/>
    </row>
    <row r="708" spans="3:3" ht="15.75" customHeight="1" x14ac:dyDescent="0.2">
      <c r="C708" s="2"/>
    </row>
    <row r="709" spans="3:3" ht="15.75" customHeight="1" x14ac:dyDescent="0.2">
      <c r="C709" s="2"/>
    </row>
    <row r="710" spans="3:3" ht="15.75" customHeight="1" x14ac:dyDescent="0.2">
      <c r="C710" s="2"/>
    </row>
    <row r="711" spans="3:3" ht="15.75" customHeight="1" x14ac:dyDescent="0.2">
      <c r="C711" s="2"/>
    </row>
    <row r="712" spans="3:3" ht="15.75" customHeight="1" x14ac:dyDescent="0.2">
      <c r="C712" s="2"/>
    </row>
    <row r="713" spans="3:3" ht="15.75" customHeight="1" x14ac:dyDescent="0.2">
      <c r="C713" s="2"/>
    </row>
    <row r="714" spans="3:3" ht="15.75" customHeight="1" x14ac:dyDescent="0.2">
      <c r="C714" s="2"/>
    </row>
    <row r="715" spans="3:3" ht="15.75" customHeight="1" x14ac:dyDescent="0.2">
      <c r="C715" s="2"/>
    </row>
    <row r="716" spans="3:3" ht="15.75" customHeight="1" x14ac:dyDescent="0.2">
      <c r="C716" s="2"/>
    </row>
    <row r="717" spans="3:3" ht="15.75" customHeight="1" x14ac:dyDescent="0.2">
      <c r="C717" s="2"/>
    </row>
    <row r="718" spans="3:3" ht="15.75" customHeight="1" x14ac:dyDescent="0.2">
      <c r="C718" s="2"/>
    </row>
    <row r="719" spans="3:3" ht="15.75" customHeight="1" x14ac:dyDescent="0.2">
      <c r="C719" s="2"/>
    </row>
    <row r="720" spans="3:3" ht="15.75" customHeight="1" x14ac:dyDescent="0.2">
      <c r="C720" s="2"/>
    </row>
    <row r="721" spans="3:3" ht="15.75" customHeight="1" x14ac:dyDescent="0.2">
      <c r="C721" s="2"/>
    </row>
    <row r="722" spans="3:3" ht="15.75" customHeight="1" x14ac:dyDescent="0.2">
      <c r="C722" s="2"/>
    </row>
    <row r="723" spans="3:3" ht="15.75" customHeight="1" x14ac:dyDescent="0.2">
      <c r="C723" s="2"/>
    </row>
    <row r="724" spans="3:3" ht="15.75" customHeight="1" x14ac:dyDescent="0.2">
      <c r="C724" s="2"/>
    </row>
    <row r="725" spans="3:3" ht="15.75" customHeight="1" x14ac:dyDescent="0.2">
      <c r="C725" s="2"/>
    </row>
    <row r="726" spans="3:3" ht="15.75" customHeight="1" x14ac:dyDescent="0.2">
      <c r="C726" s="2"/>
    </row>
    <row r="727" spans="3:3" ht="15.75" customHeight="1" x14ac:dyDescent="0.2">
      <c r="C727" s="2"/>
    </row>
    <row r="728" spans="3:3" ht="15.75" customHeight="1" x14ac:dyDescent="0.2">
      <c r="C728" s="2"/>
    </row>
    <row r="729" spans="3:3" ht="15.75" customHeight="1" x14ac:dyDescent="0.2">
      <c r="C729" s="2"/>
    </row>
    <row r="730" spans="3:3" ht="15.75" customHeight="1" x14ac:dyDescent="0.2">
      <c r="C730" s="2"/>
    </row>
    <row r="731" spans="3:3" ht="15.75" customHeight="1" x14ac:dyDescent="0.2">
      <c r="C731" s="2"/>
    </row>
    <row r="732" spans="3:3" ht="15.75" customHeight="1" x14ac:dyDescent="0.2">
      <c r="C732" s="2"/>
    </row>
    <row r="733" spans="3:3" ht="15.75" customHeight="1" x14ac:dyDescent="0.2">
      <c r="C733" s="2"/>
    </row>
    <row r="734" spans="3:3" ht="15.75" customHeight="1" x14ac:dyDescent="0.2">
      <c r="C734" s="2"/>
    </row>
    <row r="735" spans="3:3" ht="15.75" customHeight="1" x14ac:dyDescent="0.2">
      <c r="C735" s="2"/>
    </row>
    <row r="736" spans="3:3" ht="15.75" customHeight="1" x14ac:dyDescent="0.2">
      <c r="C736" s="2"/>
    </row>
    <row r="737" spans="3:3" ht="15.75" customHeight="1" x14ac:dyDescent="0.2">
      <c r="C737" s="2"/>
    </row>
    <row r="738" spans="3:3" ht="15.75" customHeight="1" x14ac:dyDescent="0.2">
      <c r="C738" s="2"/>
    </row>
    <row r="739" spans="3:3" ht="15.75" customHeight="1" x14ac:dyDescent="0.2">
      <c r="C739" s="2"/>
    </row>
    <row r="740" spans="3:3" ht="15.75" customHeight="1" x14ac:dyDescent="0.2">
      <c r="C740" s="2"/>
    </row>
    <row r="741" spans="3:3" ht="15.75" customHeight="1" x14ac:dyDescent="0.2">
      <c r="C741" s="2"/>
    </row>
    <row r="742" spans="3:3" ht="15.75" customHeight="1" x14ac:dyDescent="0.2">
      <c r="C742" s="2"/>
    </row>
    <row r="743" spans="3:3" ht="15.75" customHeight="1" x14ac:dyDescent="0.2">
      <c r="C743" s="2"/>
    </row>
    <row r="744" spans="3:3" ht="15.75" customHeight="1" x14ac:dyDescent="0.2">
      <c r="C744" s="2"/>
    </row>
    <row r="745" spans="3:3" ht="15.75" customHeight="1" x14ac:dyDescent="0.2">
      <c r="C745" s="2"/>
    </row>
    <row r="746" spans="3:3" ht="15.75" customHeight="1" x14ac:dyDescent="0.2">
      <c r="C746" s="2"/>
    </row>
    <row r="747" spans="3:3" ht="15.75" customHeight="1" x14ac:dyDescent="0.2">
      <c r="C747" s="2"/>
    </row>
    <row r="748" spans="3:3" ht="15.75" customHeight="1" x14ac:dyDescent="0.2">
      <c r="C748" s="2"/>
    </row>
    <row r="749" spans="3:3" ht="15.75" customHeight="1" x14ac:dyDescent="0.2">
      <c r="C749" s="2"/>
    </row>
    <row r="750" spans="3:3" ht="15.75" customHeight="1" x14ac:dyDescent="0.2">
      <c r="C750" s="2"/>
    </row>
    <row r="751" spans="3:3" ht="15.75" customHeight="1" x14ac:dyDescent="0.2">
      <c r="C751" s="2"/>
    </row>
    <row r="752" spans="3:3" ht="15.75" customHeight="1" x14ac:dyDescent="0.2">
      <c r="C752" s="2"/>
    </row>
    <row r="753" spans="3:3" ht="15.75" customHeight="1" x14ac:dyDescent="0.2">
      <c r="C753" s="2"/>
    </row>
    <row r="754" spans="3:3" ht="15.75" customHeight="1" x14ac:dyDescent="0.2">
      <c r="C754" s="2"/>
    </row>
    <row r="755" spans="3:3" ht="15.75" customHeight="1" x14ac:dyDescent="0.2">
      <c r="C755" s="2"/>
    </row>
    <row r="756" spans="3:3" ht="15.75" customHeight="1" x14ac:dyDescent="0.2">
      <c r="C756" s="2"/>
    </row>
    <row r="757" spans="3:3" ht="15.75" customHeight="1" x14ac:dyDescent="0.2">
      <c r="C757" s="2"/>
    </row>
    <row r="758" spans="3:3" ht="15.75" customHeight="1" x14ac:dyDescent="0.2">
      <c r="C758" s="2"/>
    </row>
    <row r="759" spans="3:3" ht="15.75" customHeight="1" x14ac:dyDescent="0.2">
      <c r="C759" s="2"/>
    </row>
    <row r="760" spans="3:3" ht="15.75" customHeight="1" x14ac:dyDescent="0.2">
      <c r="C760" s="2"/>
    </row>
    <row r="761" spans="3:3" ht="15.75" customHeight="1" x14ac:dyDescent="0.2">
      <c r="C761" s="2"/>
    </row>
    <row r="762" spans="3:3" ht="15.75" customHeight="1" x14ac:dyDescent="0.2">
      <c r="C762" s="2"/>
    </row>
    <row r="763" spans="3:3" ht="15.75" customHeight="1" x14ac:dyDescent="0.2">
      <c r="C763" s="2"/>
    </row>
    <row r="764" spans="3:3" ht="15.75" customHeight="1" x14ac:dyDescent="0.2">
      <c r="C764" s="2"/>
    </row>
    <row r="765" spans="3:3" ht="15.75" customHeight="1" x14ac:dyDescent="0.2">
      <c r="C765" s="2"/>
    </row>
    <row r="766" spans="3:3" ht="15.75" customHeight="1" x14ac:dyDescent="0.2">
      <c r="C766" s="2"/>
    </row>
    <row r="767" spans="3:3" ht="15.75" customHeight="1" x14ac:dyDescent="0.2">
      <c r="C767" s="2"/>
    </row>
    <row r="768" spans="3:3" ht="15.75" customHeight="1" x14ac:dyDescent="0.2">
      <c r="C768" s="2"/>
    </row>
    <row r="769" spans="3:3" ht="15.75" customHeight="1" x14ac:dyDescent="0.2">
      <c r="C769" s="2"/>
    </row>
    <row r="770" spans="3:3" ht="15.75" customHeight="1" x14ac:dyDescent="0.2">
      <c r="C770" s="2"/>
    </row>
    <row r="771" spans="3:3" ht="15.75" customHeight="1" x14ac:dyDescent="0.2">
      <c r="C771" s="2"/>
    </row>
    <row r="772" spans="3:3" ht="15.75" customHeight="1" x14ac:dyDescent="0.2">
      <c r="C772" s="2"/>
    </row>
    <row r="773" spans="3:3" ht="15.75" customHeight="1" x14ac:dyDescent="0.2">
      <c r="C773" s="2"/>
    </row>
    <row r="774" spans="3:3" ht="15.75" customHeight="1" x14ac:dyDescent="0.2">
      <c r="C774" s="2"/>
    </row>
    <row r="775" spans="3:3" ht="15.75" customHeight="1" x14ac:dyDescent="0.2">
      <c r="C775" s="2"/>
    </row>
    <row r="776" spans="3:3" ht="15.75" customHeight="1" x14ac:dyDescent="0.2">
      <c r="C776" s="2"/>
    </row>
    <row r="777" spans="3:3" ht="15.75" customHeight="1" x14ac:dyDescent="0.2">
      <c r="C777" s="2"/>
    </row>
    <row r="778" spans="3:3" ht="15.75" customHeight="1" x14ac:dyDescent="0.2">
      <c r="C778" s="2"/>
    </row>
    <row r="779" spans="3:3" ht="15.75" customHeight="1" x14ac:dyDescent="0.2">
      <c r="C779" s="2"/>
    </row>
    <row r="780" spans="3:3" ht="15.75" customHeight="1" x14ac:dyDescent="0.2">
      <c r="C780" s="2"/>
    </row>
    <row r="781" spans="3:3" ht="15.75" customHeight="1" x14ac:dyDescent="0.2">
      <c r="C781" s="2"/>
    </row>
    <row r="782" spans="3:3" ht="15.75" customHeight="1" x14ac:dyDescent="0.2">
      <c r="C782" s="2"/>
    </row>
    <row r="783" spans="3:3" ht="15.75" customHeight="1" x14ac:dyDescent="0.2">
      <c r="C783" s="2"/>
    </row>
    <row r="784" spans="3:3" ht="15.75" customHeight="1" x14ac:dyDescent="0.2">
      <c r="C784" s="2"/>
    </row>
    <row r="785" spans="3:3" ht="15.75" customHeight="1" x14ac:dyDescent="0.2">
      <c r="C785" s="2"/>
    </row>
    <row r="786" spans="3:3" ht="15.75" customHeight="1" x14ac:dyDescent="0.2">
      <c r="C786" s="2"/>
    </row>
    <row r="787" spans="3:3" ht="15.75" customHeight="1" x14ac:dyDescent="0.2">
      <c r="C787" s="2"/>
    </row>
    <row r="788" spans="3:3" ht="15.75" customHeight="1" x14ac:dyDescent="0.2">
      <c r="C788" s="2"/>
    </row>
    <row r="789" spans="3:3" ht="15.75" customHeight="1" x14ac:dyDescent="0.2">
      <c r="C789" s="2"/>
    </row>
    <row r="790" spans="3:3" ht="15.75" customHeight="1" x14ac:dyDescent="0.2">
      <c r="C790" s="2"/>
    </row>
    <row r="791" spans="3:3" ht="15.75" customHeight="1" x14ac:dyDescent="0.2">
      <c r="C791" s="2"/>
    </row>
    <row r="792" spans="3:3" ht="15.75" customHeight="1" x14ac:dyDescent="0.2">
      <c r="C792" s="2"/>
    </row>
    <row r="793" spans="3:3" ht="15.75" customHeight="1" x14ac:dyDescent="0.2">
      <c r="C793" s="2"/>
    </row>
    <row r="794" spans="3:3" ht="15.75" customHeight="1" x14ac:dyDescent="0.2">
      <c r="C794" s="2"/>
    </row>
    <row r="795" spans="3:3" ht="15.75" customHeight="1" x14ac:dyDescent="0.2">
      <c r="C795" s="2"/>
    </row>
    <row r="796" spans="3:3" ht="15.75" customHeight="1" x14ac:dyDescent="0.2">
      <c r="C796" s="2"/>
    </row>
    <row r="797" spans="3:3" ht="15.75" customHeight="1" x14ac:dyDescent="0.2">
      <c r="C797" s="2"/>
    </row>
    <row r="798" spans="3:3" ht="15.75" customHeight="1" x14ac:dyDescent="0.2">
      <c r="C798" s="2"/>
    </row>
    <row r="799" spans="3:3" ht="15.75" customHeight="1" x14ac:dyDescent="0.2">
      <c r="C799" s="2"/>
    </row>
    <row r="800" spans="3:3" ht="15.75" customHeight="1" x14ac:dyDescent="0.2">
      <c r="C800" s="2"/>
    </row>
    <row r="801" spans="3:3" ht="15.75" customHeight="1" x14ac:dyDescent="0.2">
      <c r="C801" s="2"/>
    </row>
    <row r="802" spans="3:3" ht="15.75" customHeight="1" x14ac:dyDescent="0.2">
      <c r="C802" s="2"/>
    </row>
    <row r="803" spans="3:3" ht="15.75" customHeight="1" x14ac:dyDescent="0.2">
      <c r="C803" s="2"/>
    </row>
    <row r="804" spans="3:3" ht="15.75" customHeight="1" x14ac:dyDescent="0.2">
      <c r="C804" s="2"/>
    </row>
    <row r="805" spans="3:3" ht="15.75" customHeight="1" x14ac:dyDescent="0.2">
      <c r="C805" s="2"/>
    </row>
    <row r="806" spans="3:3" ht="15.75" customHeight="1" x14ac:dyDescent="0.2">
      <c r="C806" s="2"/>
    </row>
    <row r="807" spans="3:3" ht="15.75" customHeight="1" x14ac:dyDescent="0.2">
      <c r="C807" s="2"/>
    </row>
    <row r="808" spans="3:3" ht="15.75" customHeight="1" x14ac:dyDescent="0.2">
      <c r="C808" s="2"/>
    </row>
    <row r="809" spans="3:3" ht="15.75" customHeight="1" x14ac:dyDescent="0.2">
      <c r="C809" s="2"/>
    </row>
    <row r="810" spans="3:3" ht="15.75" customHeight="1" x14ac:dyDescent="0.2">
      <c r="C810" s="2"/>
    </row>
    <row r="811" spans="3:3" ht="15.75" customHeight="1" x14ac:dyDescent="0.2">
      <c r="C811" s="2"/>
    </row>
    <row r="812" spans="3:3" ht="15.75" customHeight="1" x14ac:dyDescent="0.2">
      <c r="C812" s="2"/>
    </row>
    <row r="813" spans="3:3" ht="15.75" customHeight="1" x14ac:dyDescent="0.2">
      <c r="C813" s="2"/>
    </row>
    <row r="814" spans="3:3" ht="15.75" customHeight="1" x14ac:dyDescent="0.2">
      <c r="C814" s="2"/>
    </row>
    <row r="815" spans="3:3" ht="15.75" customHeight="1" x14ac:dyDescent="0.2">
      <c r="C815" s="2"/>
    </row>
    <row r="816" spans="3:3" ht="15.75" customHeight="1" x14ac:dyDescent="0.2">
      <c r="C816" s="2"/>
    </row>
    <row r="817" spans="3:3" ht="15.75" customHeight="1" x14ac:dyDescent="0.2">
      <c r="C817" s="2"/>
    </row>
    <row r="818" spans="3:3" ht="15.75" customHeight="1" x14ac:dyDescent="0.2">
      <c r="C818" s="2"/>
    </row>
    <row r="819" spans="3:3" ht="15.75" customHeight="1" x14ac:dyDescent="0.2">
      <c r="C819" s="2"/>
    </row>
    <row r="820" spans="3:3" ht="15.75" customHeight="1" x14ac:dyDescent="0.2">
      <c r="C820" s="2"/>
    </row>
    <row r="821" spans="3:3" ht="15.75" customHeight="1" x14ac:dyDescent="0.2">
      <c r="C821" s="2"/>
    </row>
    <row r="822" spans="3:3" ht="15.75" customHeight="1" x14ac:dyDescent="0.2">
      <c r="C822" s="2"/>
    </row>
    <row r="823" spans="3:3" ht="15.75" customHeight="1" x14ac:dyDescent="0.2">
      <c r="C823" s="2"/>
    </row>
    <row r="824" spans="3:3" ht="15.75" customHeight="1" x14ac:dyDescent="0.2">
      <c r="C824" s="2"/>
    </row>
    <row r="825" spans="3:3" ht="15.75" customHeight="1" x14ac:dyDescent="0.2">
      <c r="C825" s="2"/>
    </row>
    <row r="826" spans="3:3" ht="15.75" customHeight="1" x14ac:dyDescent="0.2">
      <c r="C826" s="2"/>
    </row>
    <row r="827" spans="3:3" ht="15.75" customHeight="1" x14ac:dyDescent="0.2">
      <c r="C827" s="2"/>
    </row>
    <row r="828" spans="3:3" ht="15.75" customHeight="1" x14ac:dyDescent="0.2">
      <c r="C828" s="2"/>
    </row>
    <row r="829" spans="3:3" ht="15.75" customHeight="1" x14ac:dyDescent="0.2">
      <c r="C829" s="2"/>
    </row>
    <row r="830" spans="3:3" ht="15.75" customHeight="1" x14ac:dyDescent="0.2">
      <c r="C830" s="2"/>
    </row>
    <row r="831" spans="3:3" ht="15.75" customHeight="1" x14ac:dyDescent="0.2">
      <c r="C831" s="2"/>
    </row>
    <row r="832" spans="3:3" ht="15.75" customHeight="1" x14ac:dyDescent="0.2">
      <c r="C832" s="2"/>
    </row>
    <row r="833" spans="3:3" ht="15.75" customHeight="1" x14ac:dyDescent="0.2">
      <c r="C833" s="2"/>
    </row>
    <row r="834" spans="3:3" ht="15.75" customHeight="1" x14ac:dyDescent="0.2">
      <c r="C834" s="2"/>
    </row>
    <row r="835" spans="3:3" ht="15.75" customHeight="1" x14ac:dyDescent="0.2">
      <c r="C835" s="2"/>
    </row>
    <row r="836" spans="3:3" ht="15.75" customHeight="1" x14ac:dyDescent="0.2">
      <c r="C836" s="2"/>
    </row>
    <row r="837" spans="3:3" ht="15.75" customHeight="1" x14ac:dyDescent="0.2">
      <c r="C837" s="2"/>
    </row>
    <row r="838" spans="3:3" ht="15.75" customHeight="1" x14ac:dyDescent="0.2">
      <c r="C838" s="2"/>
    </row>
    <row r="839" spans="3:3" ht="15.75" customHeight="1" x14ac:dyDescent="0.2">
      <c r="C839" s="2"/>
    </row>
    <row r="840" spans="3:3" ht="15.75" customHeight="1" x14ac:dyDescent="0.2">
      <c r="C840" s="2"/>
    </row>
    <row r="841" spans="3:3" ht="15.75" customHeight="1" x14ac:dyDescent="0.2">
      <c r="C841" s="2"/>
    </row>
    <row r="842" spans="3:3" ht="15.75" customHeight="1" x14ac:dyDescent="0.2">
      <c r="C842" s="2"/>
    </row>
    <row r="843" spans="3:3" ht="15.75" customHeight="1" x14ac:dyDescent="0.2">
      <c r="C843" s="2"/>
    </row>
    <row r="844" spans="3:3" ht="15.75" customHeight="1" x14ac:dyDescent="0.2">
      <c r="C844" s="2"/>
    </row>
    <row r="845" spans="3:3" ht="15.75" customHeight="1" x14ac:dyDescent="0.2">
      <c r="C845" s="2"/>
    </row>
    <row r="846" spans="3:3" ht="15.75" customHeight="1" x14ac:dyDescent="0.2">
      <c r="C846" s="2"/>
    </row>
    <row r="847" spans="3:3" ht="15.75" customHeight="1" x14ac:dyDescent="0.2">
      <c r="C847" s="2"/>
    </row>
    <row r="848" spans="3:3" ht="15.75" customHeight="1" x14ac:dyDescent="0.2">
      <c r="C848" s="2"/>
    </row>
    <row r="849" spans="3:3" ht="15.75" customHeight="1" x14ac:dyDescent="0.2">
      <c r="C849" s="2"/>
    </row>
    <row r="850" spans="3:3" ht="15.75" customHeight="1" x14ac:dyDescent="0.2">
      <c r="C850" s="2"/>
    </row>
    <row r="851" spans="3:3" ht="15.75" customHeight="1" x14ac:dyDescent="0.2">
      <c r="C851" s="2"/>
    </row>
    <row r="852" spans="3:3" ht="15.75" customHeight="1" x14ac:dyDescent="0.2">
      <c r="C852" s="2"/>
    </row>
    <row r="853" spans="3:3" ht="15.75" customHeight="1" x14ac:dyDescent="0.2">
      <c r="C853" s="2"/>
    </row>
    <row r="854" spans="3:3" ht="15.75" customHeight="1" x14ac:dyDescent="0.2">
      <c r="C854" s="2"/>
    </row>
    <row r="855" spans="3:3" ht="15.75" customHeight="1" x14ac:dyDescent="0.2">
      <c r="C855" s="2"/>
    </row>
    <row r="856" spans="3:3" ht="15.75" customHeight="1" x14ac:dyDescent="0.2">
      <c r="C856" s="2"/>
    </row>
    <row r="857" spans="3:3" ht="15.75" customHeight="1" x14ac:dyDescent="0.2">
      <c r="C857" s="2"/>
    </row>
    <row r="858" spans="3:3" ht="15.75" customHeight="1" x14ac:dyDescent="0.2">
      <c r="C858" s="2"/>
    </row>
    <row r="859" spans="3:3" ht="15.75" customHeight="1" x14ac:dyDescent="0.2">
      <c r="C859" s="2"/>
    </row>
    <row r="860" spans="3:3" ht="15.75" customHeight="1" x14ac:dyDescent="0.2">
      <c r="C860" s="2"/>
    </row>
    <row r="861" spans="3:3" ht="15.75" customHeight="1" x14ac:dyDescent="0.2">
      <c r="C861" s="2"/>
    </row>
    <row r="862" spans="3:3" ht="15.75" customHeight="1" x14ac:dyDescent="0.2">
      <c r="C862" s="2"/>
    </row>
    <row r="863" spans="3:3" ht="15.75" customHeight="1" x14ac:dyDescent="0.2">
      <c r="C863" s="2"/>
    </row>
    <row r="864" spans="3:3" ht="15.75" customHeight="1" x14ac:dyDescent="0.2">
      <c r="C864" s="2"/>
    </row>
    <row r="865" spans="3:3" ht="15.75" customHeight="1" x14ac:dyDescent="0.2">
      <c r="C865" s="2"/>
    </row>
    <row r="866" spans="3:3" ht="15.75" customHeight="1" x14ac:dyDescent="0.2">
      <c r="C866" s="2"/>
    </row>
    <row r="867" spans="3:3" ht="15.75" customHeight="1" x14ac:dyDescent="0.2">
      <c r="C867" s="2"/>
    </row>
    <row r="868" spans="3:3" ht="15.75" customHeight="1" x14ac:dyDescent="0.2">
      <c r="C868" s="2"/>
    </row>
    <row r="869" spans="3:3" ht="15.75" customHeight="1" x14ac:dyDescent="0.2">
      <c r="C869" s="2"/>
    </row>
    <row r="870" spans="3:3" ht="15.75" customHeight="1" x14ac:dyDescent="0.2">
      <c r="C870" s="2"/>
    </row>
    <row r="871" spans="3:3" ht="15.75" customHeight="1" x14ac:dyDescent="0.2">
      <c r="C871" s="2"/>
    </row>
    <row r="872" spans="3:3" ht="15.75" customHeight="1" x14ac:dyDescent="0.2">
      <c r="C872" s="2"/>
    </row>
    <row r="873" spans="3:3" ht="15.75" customHeight="1" x14ac:dyDescent="0.2">
      <c r="C873" s="2"/>
    </row>
    <row r="874" spans="3:3" ht="15.75" customHeight="1" x14ac:dyDescent="0.2">
      <c r="C874" s="2"/>
    </row>
    <row r="875" spans="3:3" ht="15.75" customHeight="1" x14ac:dyDescent="0.2">
      <c r="C875" s="2"/>
    </row>
    <row r="876" spans="3:3" ht="15.75" customHeight="1" x14ac:dyDescent="0.2">
      <c r="C876" s="2"/>
    </row>
    <row r="877" spans="3:3" ht="15.75" customHeight="1" x14ac:dyDescent="0.2">
      <c r="C877" s="2"/>
    </row>
    <row r="878" spans="3:3" ht="15.75" customHeight="1" x14ac:dyDescent="0.2">
      <c r="C878" s="2"/>
    </row>
    <row r="879" spans="3:3" ht="15.75" customHeight="1" x14ac:dyDescent="0.2">
      <c r="C879" s="2"/>
    </row>
    <row r="880" spans="3:3" ht="15.75" customHeight="1" x14ac:dyDescent="0.2">
      <c r="C880" s="2"/>
    </row>
    <row r="881" spans="3:3" ht="15.75" customHeight="1" x14ac:dyDescent="0.2">
      <c r="C881" s="2"/>
    </row>
    <row r="882" spans="3:3" ht="15.75" customHeight="1" x14ac:dyDescent="0.2">
      <c r="C882" s="2"/>
    </row>
    <row r="883" spans="3:3" ht="15.75" customHeight="1" x14ac:dyDescent="0.2">
      <c r="C883" s="2"/>
    </row>
    <row r="884" spans="3:3" ht="15.75" customHeight="1" x14ac:dyDescent="0.2">
      <c r="C884" s="2"/>
    </row>
    <row r="885" spans="3:3" ht="15.75" customHeight="1" x14ac:dyDescent="0.2">
      <c r="C885" s="2"/>
    </row>
    <row r="886" spans="3:3" ht="15.75" customHeight="1" x14ac:dyDescent="0.2">
      <c r="C886" s="2"/>
    </row>
    <row r="887" spans="3:3" ht="15.75" customHeight="1" x14ac:dyDescent="0.2">
      <c r="C887" s="2"/>
    </row>
    <row r="888" spans="3:3" ht="15.75" customHeight="1" x14ac:dyDescent="0.2">
      <c r="C888" s="2"/>
    </row>
    <row r="889" spans="3:3" ht="15.75" customHeight="1" x14ac:dyDescent="0.2">
      <c r="C889" s="2"/>
    </row>
    <row r="890" spans="3:3" ht="15.75" customHeight="1" x14ac:dyDescent="0.2">
      <c r="C890" s="2"/>
    </row>
    <row r="891" spans="3:3" ht="15.75" customHeight="1" x14ac:dyDescent="0.2">
      <c r="C891" s="2"/>
    </row>
    <row r="892" spans="3:3" ht="15.75" customHeight="1" x14ac:dyDescent="0.2">
      <c r="C892" s="2"/>
    </row>
    <row r="893" spans="3:3" ht="15.75" customHeight="1" x14ac:dyDescent="0.2">
      <c r="C893" s="2"/>
    </row>
    <row r="894" spans="3:3" ht="15.75" customHeight="1" x14ac:dyDescent="0.2">
      <c r="C894" s="2"/>
    </row>
    <row r="895" spans="3:3" ht="15.75" customHeight="1" x14ac:dyDescent="0.2">
      <c r="C895" s="2"/>
    </row>
    <row r="896" spans="3:3" ht="15.75" customHeight="1" x14ac:dyDescent="0.2">
      <c r="C896" s="2"/>
    </row>
    <row r="897" spans="3:3" ht="15.75" customHeight="1" x14ac:dyDescent="0.2">
      <c r="C897" s="2"/>
    </row>
    <row r="898" spans="3:3" ht="15.75" customHeight="1" x14ac:dyDescent="0.2">
      <c r="C898" s="2"/>
    </row>
    <row r="899" spans="3:3" ht="15.75" customHeight="1" x14ac:dyDescent="0.2">
      <c r="C899" s="2"/>
    </row>
    <row r="900" spans="3:3" ht="15.75" customHeight="1" x14ac:dyDescent="0.2">
      <c r="C900" s="2"/>
    </row>
    <row r="901" spans="3:3" ht="15.75" customHeight="1" x14ac:dyDescent="0.2">
      <c r="C901" s="2"/>
    </row>
    <row r="902" spans="3:3" ht="15.75" customHeight="1" x14ac:dyDescent="0.2">
      <c r="C902" s="2"/>
    </row>
    <row r="903" spans="3:3" ht="15.75" customHeight="1" x14ac:dyDescent="0.2">
      <c r="C903" s="2"/>
    </row>
    <row r="904" spans="3:3" ht="15.75" customHeight="1" x14ac:dyDescent="0.2">
      <c r="C904" s="2"/>
    </row>
    <row r="905" spans="3:3" ht="15.75" customHeight="1" x14ac:dyDescent="0.2">
      <c r="C905" s="2"/>
    </row>
    <row r="906" spans="3:3" ht="15.75" customHeight="1" x14ac:dyDescent="0.2">
      <c r="C906" s="2"/>
    </row>
    <row r="907" spans="3:3" ht="15.75" customHeight="1" x14ac:dyDescent="0.2">
      <c r="C907" s="2"/>
    </row>
    <row r="908" spans="3:3" ht="15.75" customHeight="1" x14ac:dyDescent="0.2">
      <c r="C908" s="2"/>
    </row>
    <row r="909" spans="3:3" ht="15.75" customHeight="1" x14ac:dyDescent="0.2">
      <c r="C909" s="2"/>
    </row>
    <row r="910" spans="3:3" ht="15.75" customHeight="1" x14ac:dyDescent="0.2">
      <c r="C910" s="2"/>
    </row>
    <row r="911" spans="3:3" ht="15.75" customHeight="1" x14ac:dyDescent="0.2">
      <c r="C911" s="2"/>
    </row>
    <row r="912" spans="3:3" ht="15.75" customHeight="1" x14ac:dyDescent="0.2">
      <c r="C912" s="2"/>
    </row>
    <row r="913" spans="3:3" ht="15.75" customHeight="1" x14ac:dyDescent="0.2">
      <c r="C913" s="2"/>
    </row>
    <row r="914" spans="3:3" ht="15.75" customHeight="1" x14ac:dyDescent="0.2">
      <c r="C914" s="2"/>
    </row>
    <row r="915" spans="3:3" ht="15.75" customHeight="1" x14ac:dyDescent="0.2">
      <c r="C915" s="2"/>
    </row>
    <row r="916" spans="3:3" ht="15.75" customHeight="1" x14ac:dyDescent="0.2">
      <c r="C916" s="2"/>
    </row>
    <row r="917" spans="3:3" ht="15.75" customHeight="1" x14ac:dyDescent="0.2">
      <c r="C917" s="2"/>
    </row>
    <row r="918" spans="3:3" ht="15.75" customHeight="1" x14ac:dyDescent="0.2">
      <c r="C918" s="2"/>
    </row>
    <row r="919" spans="3:3" ht="15.75" customHeight="1" x14ac:dyDescent="0.2">
      <c r="C919" s="2"/>
    </row>
    <row r="920" spans="3:3" ht="15.75" customHeight="1" x14ac:dyDescent="0.2">
      <c r="C920" s="2"/>
    </row>
    <row r="921" spans="3:3" ht="15.75" customHeight="1" x14ac:dyDescent="0.2">
      <c r="C921" s="2"/>
    </row>
    <row r="922" spans="3:3" ht="15.75" customHeight="1" x14ac:dyDescent="0.2">
      <c r="C922" s="2"/>
    </row>
    <row r="923" spans="3:3" ht="15.75" customHeight="1" x14ac:dyDescent="0.2">
      <c r="C923" s="2"/>
    </row>
    <row r="924" spans="3:3" ht="15.75" customHeight="1" x14ac:dyDescent="0.2">
      <c r="C924" s="2"/>
    </row>
    <row r="925" spans="3:3" ht="15.75" customHeight="1" x14ac:dyDescent="0.2">
      <c r="C925" s="2"/>
    </row>
    <row r="926" spans="3:3" ht="15.75" customHeight="1" x14ac:dyDescent="0.2">
      <c r="C926" s="2"/>
    </row>
    <row r="927" spans="3:3" ht="15.75" customHeight="1" x14ac:dyDescent="0.2">
      <c r="C927" s="2"/>
    </row>
    <row r="928" spans="3:3" ht="15.75" customHeight="1" x14ac:dyDescent="0.2">
      <c r="C928" s="2"/>
    </row>
    <row r="929" spans="3:3" ht="15.75" customHeight="1" x14ac:dyDescent="0.2">
      <c r="C929" s="2"/>
    </row>
    <row r="930" spans="3:3" ht="15.75" customHeight="1" x14ac:dyDescent="0.2">
      <c r="C930" s="2"/>
    </row>
    <row r="931" spans="3:3" ht="15.75" customHeight="1" x14ac:dyDescent="0.2">
      <c r="C931" s="2"/>
    </row>
    <row r="932" spans="3:3" ht="15.75" customHeight="1" x14ac:dyDescent="0.2">
      <c r="C932" s="2"/>
    </row>
    <row r="933" spans="3:3" ht="15.75" customHeight="1" x14ac:dyDescent="0.2">
      <c r="C933" s="2"/>
    </row>
    <row r="934" spans="3:3" ht="15.75" customHeight="1" x14ac:dyDescent="0.2">
      <c r="C934" s="2"/>
    </row>
    <row r="935" spans="3:3" ht="15.75" customHeight="1" x14ac:dyDescent="0.2">
      <c r="C935" s="2"/>
    </row>
    <row r="936" spans="3:3" ht="15.75" customHeight="1" x14ac:dyDescent="0.2">
      <c r="C936" s="2"/>
    </row>
    <row r="937" spans="3:3" ht="15.75" customHeight="1" x14ac:dyDescent="0.2">
      <c r="C937" s="2"/>
    </row>
    <row r="938" spans="3:3" ht="15.75" customHeight="1" x14ac:dyDescent="0.2">
      <c r="C938" s="2"/>
    </row>
    <row r="939" spans="3:3" ht="15.75" customHeight="1" x14ac:dyDescent="0.2">
      <c r="C939" s="2"/>
    </row>
    <row r="940" spans="3:3" ht="15.75" customHeight="1" x14ac:dyDescent="0.2">
      <c r="C940" s="2"/>
    </row>
    <row r="941" spans="3:3" ht="15.75" customHeight="1" x14ac:dyDescent="0.2">
      <c r="C941" s="2"/>
    </row>
    <row r="942" spans="3:3" ht="15.75" customHeight="1" x14ac:dyDescent="0.2">
      <c r="C942" s="2"/>
    </row>
    <row r="943" spans="3:3" ht="15.75" customHeight="1" x14ac:dyDescent="0.2">
      <c r="C943" s="2"/>
    </row>
    <row r="944" spans="3:3" ht="15.75" customHeight="1" x14ac:dyDescent="0.2">
      <c r="C944" s="2"/>
    </row>
    <row r="945" spans="3:3" ht="15.75" customHeight="1" x14ac:dyDescent="0.2">
      <c r="C945" s="2"/>
    </row>
    <row r="946" spans="3:3" ht="15.75" customHeight="1" x14ac:dyDescent="0.2">
      <c r="C946" s="2"/>
    </row>
    <row r="947" spans="3:3" ht="15.75" customHeight="1" x14ac:dyDescent="0.2">
      <c r="C947" s="2"/>
    </row>
    <row r="948" spans="3:3" ht="15.75" customHeight="1" x14ac:dyDescent="0.2">
      <c r="C948" s="2"/>
    </row>
    <row r="949" spans="3:3" ht="15.75" customHeight="1" x14ac:dyDescent="0.2">
      <c r="C949" s="2"/>
    </row>
    <row r="950" spans="3:3" ht="15.75" customHeight="1" x14ac:dyDescent="0.2">
      <c r="C950" s="2"/>
    </row>
    <row r="951" spans="3:3" ht="15.75" customHeight="1" x14ac:dyDescent="0.2">
      <c r="C951" s="2"/>
    </row>
    <row r="952" spans="3:3" ht="15.75" customHeight="1" x14ac:dyDescent="0.2">
      <c r="C952" s="2"/>
    </row>
    <row r="953" spans="3:3" ht="15.75" customHeight="1" x14ac:dyDescent="0.2">
      <c r="C953" s="2"/>
    </row>
    <row r="954" spans="3:3" ht="15.75" customHeight="1" x14ac:dyDescent="0.2">
      <c r="C954" s="2"/>
    </row>
    <row r="955" spans="3:3" ht="15.75" customHeight="1" x14ac:dyDescent="0.2">
      <c r="C955" s="2"/>
    </row>
    <row r="956" spans="3:3" ht="15.75" customHeight="1" x14ac:dyDescent="0.2">
      <c r="C956" s="2"/>
    </row>
    <row r="957" spans="3:3" ht="15.75" customHeight="1" x14ac:dyDescent="0.2">
      <c r="C957" s="2"/>
    </row>
    <row r="958" spans="3:3" ht="15.75" customHeight="1" x14ac:dyDescent="0.2">
      <c r="C958" s="2"/>
    </row>
    <row r="959" spans="3:3" ht="15.75" customHeight="1" x14ac:dyDescent="0.2">
      <c r="C959" s="2"/>
    </row>
    <row r="960" spans="3:3" ht="15.75" customHeight="1" x14ac:dyDescent="0.2">
      <c r="C960" s="2"/>
    </row>
    <row r="961" spans="3:3" ht="15.75" customHeight="1" x14ac:dyDescent="0.2">
      <c r="C961" s="2"/>
    </row>
    <row r="962" spans="3:3" ht="15.75" customHeight="1" x14ac:dyDescent="0.2">
      <c r="C962" s="2"/>
    </row>
    <row r="963" spans="3:3" ht="15.75" customHeight="1" x14ac:dyDescent="0.2">
      <c r="C963" s="2"/>
    </row>
    <row r="964" spans="3:3" ht="15.75" customHeight="1" x14ac:dyDescent="0.2">
      <c r="C964" s="2"/>
    </row>
    <row r="965" spans="3:3" ht="15.75" customHeight="1" x14ac:dyDescent="0.2">
      <c r="C965" s="2"/>
    </row>
    <row r="966" spans="3:3" ht="15.75" customHeight="1" x14ac:dyDescent="0.2">
      <c r="C966" s="2"/>
    </row>
    <row r="967" spans="3:3" ht="15.75" customHeight="1" x14ac:dyDescent="0.2">
      <c r="C967" s="2"/>
    </row>
    <row r="968" spans="3:3" ht="15.75" customHeight="1" x14ac:dyDescent="0.2">
      <c r="C968" s="2"/>
    </row>
    <row r="969" spans="3:3" ht="15.75" customHeight="1" x14ac:dyDescent="0.2">
      <c r="C969" s="2"/>
    </row>
    <row r="970" spans="3:3" ht="15.75" customHeight="1" x14ac:dyDescent="0.2">
      <c r="C970" s="2"/>
    </row>
    <row r="971" spans="3:3" ht="15.75" customHeight="1" x14ac:dyDescent="0.2">
      <c r="C971" s="2"/>
    </row>
    <row r="972" spans="3:3" ht="15.75" customHeight="1" x14ac:dyDescent="0.2">
      <c r="C972" s="2"/>
    </row>
    <row r="973" spans="3:3" ht="15.75" customHeight="1" x14ac:dyDescent="0.2">
      <c r="C973" s="2"/>
    </row>
    <row r="974" spans="3:3" ht="15.75" customHeight="1" x14ac:dyDescent="0.2">
      <c r="C974" s="2"/>
    </row>
    <row r="975" spans="3:3" ht="15.75" customHeight="1" x14ac:dyDescent="0.2">
      <c r="C975" s="2"/>
    </row>
    <row r="976" spans="3:3" ht="15.75" customHeight="1" x14ac:dyDescent="0.2">
      <c r="C976" s="2"/>
    </row>
    <row r="977" spans="3:3" ht="15.75" customHeight="1" x14ac:dyDescent="0.2">
      <c r="C977" s="2"/>
    </row>
    <row r="978" spans="3:3" ht="15.75" customHeight="1" x14ac:dyDescent="0.2">
      <c r="C978" s="2"/>
    </row>
    <row r="979" spans="3:3" ht="15.75" customHeight="1" x14ac:dyDescent="0.2">
      <c r="C979" s="2"/>
    </row>
    <row r="980" spans="3:3" ht="15.75" customHeight="1" x14ac:dyDescent="0.2">
      <c r="C980" s="2"/>
    </row>
    <row r="981" spans="3:3" ht="15.75" customHeight="1" x14ac:dyDescent="0.2">
      <c r="C981" s="2"/>
    </row>
    <row r="982" spans="3:3" ht="15.75" customHeight="1" x14ac:dyDescent="0.2">
      <c r="C982" s="2"/>
    </row>
    <row r="983" spans="3:3" ht="15.75" customHeight="1" x14ac:dyDescent="0.2">
      <c r="C983" s="2"/>
    </row>
    <row r="984" spans="3:3" ht="15.75" customHeight="1" x14ac:dyDescent="0.2">
      <c r="C984" s="2"/>
    </row>
    <row r="985" spans="3:3" ht="15.75" customHeight="1" x14ac:dyDescent="0.2">
      <c r="C985" s="2"/>
    </row>
    <row r="986" spans="3:3" ht="15.75" customHeight="1" x14ac:dyDescent="0.2">
      <c r="C986" s="2"/>
    </row>
    <row r="987" spans="3:3" ht="15.75" customHeight="1" x14ac:dyDescent="0.2">
      <c r="C987" s="2"/>
    </row>
    <row r="988" spans="3:3" ht="15.75" customHeight="1" x14ac:dyDescent="0.2">
      <c r="C988" s="2"/>
    </row>
    <row r="989" spans="3:3" ht="15.75" customHeight="1" x14ac:dyDescent="0.2">
      <c r="C989" s="2"/>
    </row>
    <row r="990" spans="3:3" ht="15.75" customHeight="1" x14ac:dyDescent="0.2">
      <c r="C990" s="2"/>
    </row>
    <row r="991" spans="3:3" ht="15.75" customHeight="1" x14ac:dyDescent="0.2">
      <c r="C991" s="2"/>
    </row>
    <row r="992" spans="3:3" ht="15.75" customHeight="1" x14ac:dyDescent="0.2">
      <c r="C992" s="2"/>
    </row>
    <row r="993" spans="3:3" ht="15.75" customHeight="1" x14ac:dyDescent="0.2">
      <c r="C993" s="2"/>
    </row>
    <row r="994" spans="3:3" ht="15.75" customHeight="1" x14ac:dyDescent="0.2">
      <c r="C994" s="2"/>
    </row>
    <row r="995" spans="3:3" ht="15.75" customHeight="1" x14ac:dyDescent="0.2">
      <c r="C995" s="2"/>
    </row>
    <row r="996" spans="3:3" ht="15.75" customHeight="1" x14ac:dyDescent="0.2">
      <c r="C996" s="2"/>
    </row>
    <row r="997" spans="3:3" ht="15.75" customHeight="1" x14ac:dyDescent="0.2">
      <c r="C997" s="2"/>
    </row>
    <row r="998" spans="3:3" ht="15.75" customHeight="1" x14ac:dyDescent="0.2">
      <c r="C998" s="2"/>
    </row>
  </sheetData>
  <autoFilter ref="B11:F59" xr:uid="{00000000-0001-0000-0000-000000000000}">
    <sortState xmlns:xlrd2="http://schemas.microsoft.com/office/spreadsheetml/2017/richdata2" ref="B12:F59">
      <sortCondition ref="C11:C59"/>
    </sortState>
  </autoFilter>
  <mergeCells count="1">
    <mergeCell ref="B4:E4"/>
  </mergeCells>
  <hyperlinks>
    <hyperlink ref="B18" r:id="rId1" xr:uid="{00000000-0004-0000-0000-000000000000}"/>
    <hyperlink ref="B19" r:id="rId2" location="about" xr:uid="{00000000-0004-0000-0000-000002000000}"/>
    <hyperlink ref="B22" r:id="rId3" xr:uid="{00000000-0004-0000-0000-000003000000}"/>
    <hyperlink ref="B23" r:id="rId4" display="Sloan Research Fellowship* " xr:uid="{00000000-0004-0000-0000-000004000000}"/>
    <hyperlink ref="B24" r:id="rId5" xr:uid="{00000000-0004-0000-0000-000005000000}"/>
    <hyperlink ref="B25" r:id="rId6" xr:uid="{00000000-0004-0000-0000-000006000000}"/>
    <hyperlink ref="B26" r:id="rId7" xr:uid="{00000000-0004-0000-0000-000007000000}"/>
    <hyperlink ref="B27" r:id="rId8" xr:uid="{00000000-0004-0000-0000-000008000000}"/>
    <hyperlink ref="B28" r:id="rId9" xr:uid="{00000000-0004-0000-0000-000009000000}"/>
    <hyperlink ref="B41" r:id="rId10" xr:uid="{00000000-0004-0000-0000-00000A000000}"/>
    <hyperlink ref="B30" r:id="rId11" xr:uid="{00000000-0004-0000-0000-00000B000000}"/>
    <hyperlink ref="B31" r:id="rId12" xr:uid="{00000000-0004-0000-0000-00000C000000}"/>
    <hyperlink ref="B32" r:id="rId13" xr:uid="{00000000-0004-0000-0000-00000D000000}"/>
    <hyperlink ref="B34" r:id="rId14" display="American Society for Mass Spectrometry" xr:uid="{00000000-0004-0000-0000-00000E000000}"/>
    <hyperlink ref="B35" r:id="rId15" xr:uid="{00000000-0004-0000-0000-00000F000000}"/>
    <hyperlink ref="B36" r:id="rId16" xr:uid="{00000000-0004-0000-0000-000010000000}"/>
    <hyperlink ref="B33" r:id="rId17" xr:uid="{00000000-0004-0000-0000-000011000000}"/>
    <hyperlink ref="B38" r:id="rId18" xr:uid="{00000000-0004-0000-0000-000012000000}"/>
    <hyperlink ref="B39" r:id="rId19" xr:uid="{00000000-0004-0000-0000-000013000000}"/>
    <hyperlink ref="B12" r:id="rId20" xr:uid="{00000000-0004-0000-0000-000014000000}"/>
    <hyperlink ref="B43" r:id="rId21" xr:uid="{00000000-0004-0000-0000-000015000000}"/>
    <hyperlink ref="B44" r:id="rId22" xr:uid="{00000000-0004-0000-0000-000016000000}"/>
    <hyperlink ref="B45" r:id="rId23" xr:uid="{00000000-0004-0000-0000-000018000000}"/>
    <hyperlink ref="B46" r:id="rId24" xr:uid="{00000000-0004-0000-0000-000019000000}"/>
    <hyperlink ref="B47" r:id="rId25" xr:uid="{00000000-0004-0000-0000-00001A000000}"/>
    <hyperlink ref="B29" r:id="rId26" xr:uid="{00000000-0004-0000-0000-00001B000000}"/>
    <hyperlink ref="B54" r:id="rId27" xr:uid="{00000000-0004-0000-0000-00001C000000}"/>
    <hyperlink ref="B55" r:id="rId28" xr:uid="{00000000-0004-0000-0000-00001E000000}"/>
    <hyperlink ref="B56" r:id="rId29" xr:uid="{00000000-0004-0000-0000-00001F000000}"/>
    <hyperlink ref="B58" r:id="rId30" xr:uid="{00000000-0004-0000-0000-000020000000}"/>
    <hyperlink ref="B53" r:id="rId31" xr:uid="{00000000-0004-0000-0000-000021000000}"/>
    <hyperlink ref="B13" r:id="rId32" xr:uid="{00000000-0004-0000-0000-000022000000}"/>
    <hyperlink ref="B14" r:id="rId33" xr:uid="{00000000-0004-0000-0000-000023000000}"/>
    <hyperlink ref="B15" r:id="rId34" xr:uid="{00000000-0004-0000-0000-000024000000}"/>
    <hyperlink ref="B16" r:id="rId35" xr:uid="{00000000-0004-0000-0000-000025000000}"/>
    <hyperlink ref="B37" r:id="rId36" xr:uid="{00000000-0004-0000-0000-000027000000}"/>
    <hyperlink ref="B59" r:id="rId37" xr:uid="{00000000-0004-0000-0000-000028000000}"/>
    <hyperlink ref="B21" r:id="rId38" xr:uid="{5EF40C7F-BBBE-6E4C-9D1D-8FF0062935B3}"/>
    <hyperlink ref="B20" r:id="rId39" xr:uid="{0A271773-349F-2A47-9EDE-B178F3288A46}"/>
    <hyperlink ref="B40" r:id="rId40" xr:uid="{E5F1C293-08DE-4D45-B169-0954352C8A66}"/>
    <hyperlink ref="B51" r:id="rId41" location="sectionWebFriendly" xr:uid="{C3B585E6-24DC-453B-B285-14D939323C5B}"/>
    <hyperlink ref="B17" r:id="rId42" display="Heliophysics Early Career Investigator Program" xr:uid="{D772D5ED-8996-4EAA-A55E-215B5E2506A7}"/>
  </hyperlinks>
  <pageMargins left="0.7" right="0.7" top="0.75" bottom="0.75" header="0" footer="0"/>
  <pageSetup fitToHeight="0" orientation="landscape" r:id="rId43"/>
  <drawing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1000"/>
  <sheetViews>
    <sheetView workbookViewId="0">
      <selection activeCell="R52" sqref="R52"/>
    </sheetView>
  </sheetViews>
  <sheetFormatPr baseColWidth="10" defaultColWidth="14.5" defaultRowHeight="15" customHeight="1" x14ac:dyDescent="0.2"/>
  <cols>
    <col min="1" max="6" width="8.83203125" customWidth="1"/>
  </cols>
  <sheetData>
    <row r="1" spans="1:1" ht="16" x14ac:dyDescent="0.2">
      <c r="A1" s="1" t="s">
        <v>0</v>
      </c>
    </row>
    <row r="2" spans="1:1" x14ac:dyDescent="0.2">
      <c r="A2" s="32" t="s">
        <v>1</v>
      </c>
    </row>
    <row r="3" spans="1:1" x14ac:dyDescent="0.2">
      <c r="A3" s="32" t="s">
        <v>122</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3"/>
  <sheetViews>
    <sheetView workbookViewId="0">
      <selection activeCell="A39" sqref="A39:XFD39"/>
    </sheetView>
  </sheetViews>
  <sheetFormatPr baseColWidth="10" defaultColWidth="14.5" defaultRowHeight="15" customHeight="1" x14ac:dyDescent="0.2"/>
  <cols>
    <col min="1" max="1" width="101.33203125" customWidth="1"/>
    <col min="2" max="2" width="18.33203125" customWidth="1"/>
    <col min="3" max="3" width="17" customWidth="1"/>
    <col min="4" max="4" width="15.5" customWidth="1"/>
    <col min="5" max="5" width="12.83203125" customWidth="1"/>
  </cols>
  <sheetData>
    <row r="1" spans="1:5" ht="16" x14ac:dyDescent="0.2">
      <c r="A1" s="1" t="s">
        <v>0</v>
      </c>
    </row>
    <row r="2" spans="1:5" x14ac:dyDescent="0.2">
      <c r="A2" s="32" t="s">
        <v>123</v>
      </c>
    </row>
    <row r="3" spans="1:5" x14ac:dyDescent="0.2">
      <c r="A3" s="32" t="s">
        <v>122</v>
      </c>
    </row>
    <row r="4" spans="1:5" x14ac:dyDescent="0.2">
      <c r="A4" s="6"/>
    </row>
    <row r="5" spans="1:5" x14ac:dyDescent="0.2">
      <c r="A5" s="6" t="s">
        <v>194</v>
      </c>
      <c r="B5" s="71"/>
    </row>
    <row r="6" spans="1:5" x14ac:dyDescent="0.2">
      <c r="A6" s="6" t="s">
        <v>195</v>
      </c>
      <c r="B6" s="71"/>
    </row>
    <row r="7" spans="1:5" x14ac:dyDescent="0.2">
      <c r="A7" s="6"/>
    </row>
    <row r="8" spans="1:5" x14ac:dyDescent="0.2">
      <c r="A8" s="39" t="s">
        <v>124</v>
      </c>
    </row>
    <row r="9" spans="1:5" ht="32" x14ac:dyDescent="0.2">
      <c r="A9" s="18" t="s">
        <v>4</v>
      </c>
      <c r="B9" s="19" t="s">
        <v>125</v>
      </c>
      <c r="C9" s="19" t="s">
        <v>126</v>
      </c>
      <c r="D9" s="46" t="s">
        <v>127</v>
      </c>
      <c r="E9" s="50" t="s">
        <v>196</v>
      </c>
    </row>
    <row r="10" spans="1:5" ht="16" x14ac:dyDescent="0.2">
      <c r="A10" s="10" t="s">
        <v>48</v>
      </c>
      <c r="B10" s="22">
        <v>0</v>
      </c>
      <c r="C10" s="22">
        <v>4</v>
      </c>
      <c r="D10" s="47">
        <v>4</v>
      </c>
      <c r="E10" s="51">
        <f>IF(ISBLANK($B$5),0,IF(AND($B$5&gt;=B10,$B$5&lt;=D10),1,-1))</f>
        <v>0</v>
      </c>
    </row>
    <row r="11" spans="1:5" ht="16" x14ac:dyDescent="0.2">
      <c r="A11" s="27" t="s">
        <v>117</v>
      </c>
      <c r="B11" s="22">
        <v>0</v>
      </c>
      <c r="C11" s="22">
        <v>5</v>
      </c>
      <c r="D11" s="48">
        <v>5</v>
      </c>
      <c r="E11" s="51">
        <f t="shared" ref="E11:E29" si="0">IF(ISBLANK($B$5),0,IF(AND($B$5&gt;=B11,$B$5&lt;=D11),1,-1))</f>
        <v>0</v>
      </c>
    </row>
    <row r="12" spans="1:5" ht="16" x14ac:dyDescent="0.2">
      <c r="A12" s="28" t="s">
        <v>109</v>
      </c>
      <c r="B12" s="22">
        <v>0</v>
      </c>
      <c r="C12" s="22">
        <v>4</v>
      </c>
      <c r="D12" s="48">
        <v>4</v>
      </c>
      <c r="E12" s="51">
        <f t="shared" si="0"/>
        <v>0</v>
      </c>
    </row>
    <row r="13" spans="1:5" ht="16" x14ac:dyDescent="0.2">
      <c r="A13" s="12" t="s">
        <v>128</v>
      </c>
      <c r="B13" s="22">
        <v>0</v>
      </c>
      <c r="C13" s="22">
        <v>6</v>
      </c>
      <c r="D13" s="48">
        <v>6</v>
      </c>
      <c r="E13" s="51">
        <f t="shared" si="0"/>
        <v>0</v>
      </c>
    </row>
    <row r="14" spans="1:5" ht="16" x14ac:dyDescent="0.2">
      <c r="A14" s="28" t="s">
        <v>39</v>
      </c>
      <c r="B14" s="22">
        <v>0</v>
      </c>
      <c r="C14" s="22">
        <v>5</v>
      </c>
      <c r="D14" s="48">
        <v>5</v>
      </c>
      <c r="E14" s="51">
        <f t="shared" si="0"/>
        <v>0</v>
      </c>
    </row>
    <row r="15" spans="1:5" ht="16" x14ac:dyDescent="0.2">
      <c r="A15" s="28" t="s">
        <v>130</v>
      </c>
      <c r="B15" s="22">
        <v>3</v>
      </c>
      <c r="C15" s="22">
        <v>1</v>
      </c>
      <c r="D15" s="48">
        <v>4</v>
      </c>
      <c r="E15" s="51">
        <f t="shared" si="0"/>
        <v>0</v>
      </c>
    </row>
    <row r="16" spans="1:5" ht="16" x14ac:dyDescent="0.2">
      <c r="A16" s="33" t="str">
        <f>HYPERLINK("https://www.damonrunyon.org/for-scientists/application-guidelines/innovation","Damon Runyon-Rachleff Innovation Award")</f>
        <v>Damon Runyon-Rachleff Innovation Award</v>
      </c>
      <c r="B16" s="22">
        <v>0</v>
      </c>
      <c r="C16" s="22">
        <v>5</v>
      </c>
      <c r="D16" s="48">
        <v>5</v>
      </c>
      <c r="E16" s="51">
        <f t="shared" si="0"/>
        <v>0</v>
      </c>
    </row>
    <row r="17" spans="1:5" ht="16" x14ac:dyDescent="0.2">
      <c r="A17" s="10" t="s">
        <v>11</v>
      </c>
      <c r="B17" s="22">
        <v>0</v>
      </c>
      <c r="C17" s="22">
        <v>3</v>
      </c>
      <c r="D17" s="47">
        <v>3</v>
      </c>
      <c r="E17" s="51">
        <f t="shared" si="0"/>
        <v>0</v>
      </c>
    </row>
    <row r="18" spans="1:5" ht="16" x14ac:dyDescent="0.2">
      <c r="A18" s="28" t="s">
        <v>129</v>
      </c>
      <c r="B18" s="22">
        <v>0</v>
      </c>
      <c r="C18" s="22">
        <v>5</v>
      </c>
      <c r="D18" s="48">
        <v>5</v>
      </c>
      <c r="E18" s="51">
        <f t="shared" si="0"/>
        <v>0</v>
      </c>
    </row>
    <row r="19" spans="1:5" ht="15.75" customHeight="1" x14ac:dyDescent="0.2">
      <c r="A19" s="27" t="s">
        <v>68</v>
      </c>
      <c r="B19" s="22">
        <v>0</v>
      </c>
      <c r="C19" s="22">
        <v>4</v>
      </c>
      <c r="D19" s="48">
        <v>4</v>
      </c>
      <c r="E19" s="51">
        <f t="shared" si="0"/>
        <v>0</v>
      </c>
    </row>
    <row r="20" spans="1:5" ht="15.75" customHeight="1" x14ac:dyDescent="0.2">
      <c r="A20" s="28" t="s">
        <v>112</v>
      </c>
      <c r="B20" s="22">
        <v>0</v>
      </c>
      <c r="C20" s="22">
        <v>4</v>
      </c>
      <c r="D20" s="48">
        <v>4</v>
      </c>
      <c r="E20" s="51">
        <f t="shared" si="0"/>
        <v>0</v>
      </c>
    </row>
    <row r="21" spans="1:5" ht="15.75" customHeight="1" x14ac:dyDescent="0.2">
      <c r="A21" s="27" t="s">
        <v>58</v>
      </c>
      <c r="B21" s="22">
        <v>0</v>
      </c>
      <c r="C21" s="22">
        <v>5</v>
      </c>
      <c r="D21" s="48">
        <v>5</v>
      </c>
      <c r="E21" s="51">
        <f t="shared" si="0"/>
        <v>0</v>
      </c>
    </row>
    <row r="22" spans="1:5" ht="15.75" customHeight="1" x14ac:dyDescent="0.2">
      <c r="A22" s="28" t="s">
        <v>131</v>
      </c>
      <c r="B22" s="22">
        <v>0</v>
      </c>
      <c r="C22" s="22">
        <v>3</v>
      </c>
      <c r="D22" s="48">
        <v>3</v>
      </c>
      <c r="E22" s="51">
        <f t="shared" si="0"/>
        <v>0</v>
      </c>
    </row>
    <row r="23" spans="1:5" ht="15.75" customHeight="1" x14ac:dyDescent="0.2">
      <c r="A23" s="28" t="s">
        <v>73</v>
      </c>
      <c r="B23" s="22">
        <v>0</v>
      </c>
      <c r="C23" s="22">
        <v>3</v>
      </c>
      <c r="D23" s="48">
        <v>3</v>
      </c>
      <c r="E23" s="51">
        <f t="shared" si="0"/>
        <v>0</v>
      </c>
    </row>
    <row r="24" spans="1:5" ht="15.75" customHeight="1" x14ac:dyDescent="0.2">
      <c r="A24" s="28" t="s">
        <v>87</v>
      </c>
      <c r="B24" s="22">
        <v>0</v>
      </c>
      <c r="C24" s="22">
        <v>4</v>
      </c>
      <c r="D24" s="48">
        <v>4</v>
      </c>
      <c r="E24" s="51">
        <f t="shared" si="0"/>
        <v>0</v>
      </c>
    </row>
    <row r="25" spans="1:5" ht="15.75" customHeight="1" x14ac:dyDescent="0.2">
      <c r="A25" s="28" t="s">
        <v>13</v>
      </c>
      <c r="B25" s="22">
        <v>0</v>
      </c>
      <c r="C25" s="22">
        <v>3</v>
      </c>
      <c r="D25" s="48">
        <v>3</v>
      </c>
      <c r="E25" s="51">
        <f t="shared" si="0"/>
        <v>0</v>
      </c>
    </row>
    <row r="26" spans="1:5" ht="15.75" customHeight="1" x14ac:dyDescent="0.2">
      <c r="A26" s="28" t="s">
        <v>33</v>
      </c>
      <c r="B26" s="22">
        <v>0</v>
      </c>
      <c r="C26" s="22">
        <v>2</v>
      </c>
      <c r="D26" s="48">
        <v>2</v>
      </c>
      <c r="E26" s="51">
        <f t="shared" si="0"/>
        <v>0</v>
      </c>
    </row>
    <row r="27" spans="1:5" ht="15.75" customHeight="1" x14ac:dyDescent="0.2">
      <c r="A27" s="26" t="s">
        <v>42</v>
      </c>
      <c r="B27" s="20">
        <v>1</v>
      </c>
      <c r="C27" s="20">
        <v>4</v>
      </c>
      <c r="D27" s="49">
        <v>5</v>
      </c>
      <c r="E27" s="51">
        <f t="shared" si="0"/>
        <v>0</v>
      </c>
    </row>
    <row r="28" spans="1:5" ht="15.75" customHeight="1" x14ac:dyDescent="0.2">
      <c r="A28" s="12" t="s">
        <v>92</v>
      </c>
      <c r="B28" s="22">
        <v>0</v>
      </c>
      <c r="C28" s="22">
        <v>2.5</v>
      </c>
      <c r="D28" s="48">
        <v>2.5</v>
      </c>
      <c r="E28" s="51">
        <f t="shared" si="0"/>
        <v>0</v>
      </c>
    </row>
    <row r="29" spans="1:5" ht="15.75" customHeight="1" x14ac:dyDescent="0.2">
      <c r="A29" s="28" t="str">
        <f>HYPERLINK("https://hria.org/tmf/smithodyssey/","Smith Family Odyssey Award")</f>
        <v>Smith Family Odyssey Award</v>
      </c>
      <c r="B29" s="22">
        <v>4</v>
      </c>
      <c r="C29" s="22">
        <v>5</v>
      </c>
      <c r="D29" s="48">
        <v>9</v>
      </c>
      <c r="E29" s="51">
        <f t="shared" si="0"/>
        <v>0</v>
      </c>
    </row>
    <row r="30" spans="1:5" ht="15.75" customHeight="1" x14ac:dyDescent="0.2">
      <c r="A30" s="23"/>
      <c r="B30" s="16"/>
      <c r="C30" s="16"/>
      <c r="D30" s="16"/>
    </row>
    <row r="31" spans="1:5" ht="15.75" customHeight="1" x14ac:dyDescent="0.2">
      <c r="A31" s="15"/>
      <c r="B31" s="15"/>
      <c r="C31" s="15"/>
      <c r="D31" s="15"/>
    </row>
    <row r="32" spans="1:5" ht="15.75" customHeight="1" x14ac:dyDescent="0.2">
      <c r="A32" s="39" t="s">
        <v>132</v>
      </c>
      <c r="B32" s="15"/>
      <c r="C32" s="15"/>
      <c r="D32" s="15"/>
    </row>
    <row r="33" spans="1:5" ht="15.75" customHeight="1" x14ac:dyDescent="0.2">
      <c r="A33" s="18" t="s">
        <v>4</v>
      </c>
      <c r="B33" s="18" t="s">
        <v>133</v>
      </c>
      <c r="C33" s="18" t="s">
        <v>126</v>
      </c>
      <c r="D33" s="46" t="s">
        <v>134</v>
      </c>
      <c r="E33" s="50" t="s">
        <v>196</v>
      </c>
    </row>
    <row r="34" spans="1:5" ht="15.75" customHeight="1" x14ac:dyDescent="0.2">
      <c r="A34" s="28" t="s">
        <v>131</v>
      </c>
      <c r="B34" s="21">
        <v>0</v>
      </c>
      <c r="C34" s="21">
        <v>6</v>
      </c>
      <c r="D34" s="52">
        <v>6</v>
      </c>
      <c r="E34" s="55">
        <f>IF(ISBLANK($B$6),0,IF(AND($B$6&gt;=B34,$B$6&lt;=D34),1,-1))</f>
        <v>0</v>
      </c>
    </row>
    <row r="35" spans="1:5" ht="15.75" customHeight="1" x14ac:dyDescent="0.2">
      <c r="A35" s="28" t="s">
        <v>16</v>
      </c>
      <c r="B35" s="21">
        <v>0</v>
      </c>
      <c r="C35" s="21">
        <v>10</v>
      </c>
      <c r="D35" s="52">
        <v>10</v>
      </c>
      <c r="E35" s="55">
        <f t="shared" ref="E35:E56" si="1">IF(ISBLANK($B$6),0,IF(AND($B$6&gt;=B35,$B$6&lt;=D35),1,-1))</f>
        <v>0</v>
      </c>
    </row>
    <row r="36" spans="1:5" ht="15.75" customHeight="1" x14ac:dyDescent="0.2">
      <c r="A36" s="28" t="s">
        <v>109</v>
      </c>
      <c r="B36" s="21">
        <v>0</v>
      </c>
      <c r="C36" s="21">
        <v>10</v>
      </c>
      <c r="D36" s="52">
        <v>10</v>
      </c>
      <c r="E36" s="55">
        <f t="shared" si="1"/>
        <v>0</v>
      </c>
    </row>
    <row r="37" spans="1:5" ht="15.75" customHeight="1" x14ac:dyDescent="0.2">
      <c r="A37" s="26" t="s">
        <v>91</v>
      </c>
      <c r="B37" s="21">
        <v>0</v>
      </c>
      <c r="C37" s="21">
        <v>7</v>
      </c>
      <c r="D37" s="52">
        <v>7</v>
      </c>
      <c r="E37" s="55">
        <f t="shared" si="1"/>
        <v>0</v>
      </c>
    </row>
    <row r="38" spans="1:5" ht="15.75" customHeight="1" x14ac:dyDescent="0.2">
      <c r="A38" s="33" t="str">
        <f>HYPERLINK("https://www.onr.navy.mil/science-technology/directorates/office-research-discovery-invention/sponsored-research/yip.aspx","Office of Naval Research, Young Investigator Program")</f>
        <v>Office of Naval Research, Young Investigator Program</v>
      </c>
      <c r="B38" s="21">
        <v>0</v>
      </c>
      <c r="C38" s="21">
        <v>7</v>
      </c>
      <c r="D38" s="52">
        <v>7</v>
      </c>
      <c r="E38" s="55">
        <f t="shared" si="1"/>
        <v>0</v>
      </c>
    </row>
    <row r="39" spans="1:5" ht="15.75" customHeight="1" x14ac:dyDescent="0.2">
      <c r="A39" s="28" t="s">
        <v>67</v>
      </c>
      <c r="B39" s="21">
        <v>0</v>
      </c>
      <c r="C39" s="21">
        <v>12</v>
      </c>
      <c r="D39" s="52">
        <v>12</v>
      </c>
      <c r="E39" s="55">
        <f t="shared" si="1"/>
        <v>0</v>
      </c>
    </row>
    <row r="40" spans="1:5" ht="15.75" customHeight="1" x14ac:dyDescent="0.2">
      <c r="A40" s="28" t="s">
        <v>25</v>
      </c>
      <c r="B40" s="21">
        <v>0</v>
      </c>
      <c r="C40" s="21">
        <v>10</v>
      </c>
      <c r="D40" s="52">
        <v>10</v>
      </c>
      <c r="E40" s="55">
        <f t="shared" si="1"/>
        <v>0</v>
      </c>
    </row>
    <row r="41" spans="1:5" ht="15.75" customHeight="1" x14ac:dyDescent="0.2">
      <c r="A41" s="26" t="s">
        <v>8</v>
      </c>
      <c r="B41" s="21">
        <v>0</v>
      </c>
      <c r="C41" s="21">
        <v>10</v>
      </c>
      <c r="D41" s="52">
        <v>10</v>
      </c>
      <c r="E41" s="55">
        <f t="shared" si="1"/>
        <v>0</v>
      </c>
    </row>
    <row r="42" spans="1:5" ht="15.75" customHeight="1" x14ac:dyDescent="0.2">
      <c r="A42" s="26" t="str">
        <f>HYPERLINK("https://www.moore.org/initiative-strategy-detail?initiativeId=moore-inventor-fellows","Moore Inventor Fellows*")</f>
        <v>Moore Inventor Fellows*</v>
      </c>
      <c r="B42" s="21">
        <v>0</v>
      </c>
      <c r="C42" s="21">
        <v>10</v>
      </c>
      <c r="D42" s="52">
        <v>10</v>
      </c>
      <c r="E42" s="55">
        <f t="shared" si="1"/>
        <v>0</v>
      </c>
    </row>
    <row r="43" spans="1:5" ht="15.75" customHeight="1" x14ac:dyDescent="0.2">
      <c r="A43" s="26" t="s">
        <v>129</v>
      </c>
      <c r="B43" s="21">
        <v>0</v>
      </c>
      <c r="C43" s="21">
        <v>10</v>
      </c>
      <c r="D43" s="52">
        <v>10</v>
      </c>
      <c r="E43" s="55">
        <f t="shared" si="1"/>
        <v>0</v>
      </c>
    </row>
    <row r="44" spans="1:5" ht="15.75" customHeight="1" x14ac:dyDescent="0.2">
      <c r="A44" s="26" t="s">
        <v>135</v>
      </c>
      <c r="B44" s="21">
        <v>0</v>
      </c>
      <c r="C44" s="21">
        <v>12</v>
      </c>
      <c r="D44" s="52">
        <v>12</v>
      </c>
      <c r="E44" s="55">
        <f t="shared" si="1"/>
        <v>0</v>
      </c>
    </row>
    <row r="45" spans="1:5" ht="15.75" customHeight="1" x14ac:dyDescent="0.2">
      <c r="A45" s="28" t="s">
        <v>50</v>
      </c>
      <c r="B45" s="21">
        <v>0</v>
      </c>
      <c r="C45" s="21">
        <v>7</v>
      </c>
      <c r="D45" s="52">
        <v>7</v>
      </c>
      <c r="E45" s="55">
        <f t="shared" si="1"/>
        <v>0</v>
      </c>
    </row>
    <row r="46" spans="1:5" ht="15.75" customHeight="1" x14ac:dyDescent="0.2">
      <c r="A46" s="27" t="s">
        <v>62</v>
      </c>
      <c r="B46" s="21">
        <v>0</v>
      </c>
      <c r="C46" s="21">
        <v>10</v>
      </c>
      <c r="D46" s="52">
        <v>10</v>
      </c>
      <c r="E46" s="55">
        <f t="shared" si="1"/>
        <v>0</v>
      </c>
    </row>
    <row r="47" spans="1:5" ht="15.75" customHeight="1" x14ac:dyDescent="0.2">
      <c r="A47" s="34" t="str">
        <f>HYPERLINK("https://breakthroughprize.org/Prizes/3","New Horizons in Mathematics Prize")</f>
        <v>New Horizons in Mathematics Prize</v>
      </c>
      <c r="B47" s="21">
        <v>0</v>
      </c>
      <c r="C47" s="21">
        <v>10</v>
      </c>
      <c r="D47" s="52">
        <v>10</v>
      </c>
      <c r="E47" s="55">
        <f t="shared" si="1"/>
        <v>0</v>
      </c>
    </row>
    <row r="48" spans="1:5" ht="15.75" customHeight="1" x14ac:dyDescent="0.2">
      <c r="A48" s="26" t="str">
        <f>HYPERLINK("https://breakthroughprize.org/Prizes/1","New Horizons in Physics Prize")</f>
        <v>New Horizons in Physics Prize</v>
      </c>
      <c r="B48" s="21">
        <v>0</v>
      </c>
      <c r="C48" s="21">
        <v>12</v>
      </c>
      <c r="D48" s="52">
        <v>12</v>
      </c>
      <c r="E48" s="55">
        <f t="shared" si="1"/>
        <v>0</v>
      </c>
    </row>
    <row r="49" spans="1:5" ht="15.75" customHeight="1" x14ac:dyDescent="0.2">
      <c r="A49" s="24" t="s">
        <v>98</v>
      </c>
      <c r="B49" s="21">
        <v>0</v>
      </c>
      <c r="C49" s="25">
        <v>7</v>
      </c>
      <c r="D49" s="53">
        <v>7</v>
      </c>
      <c r="E49" s="55">
        <f t="shared" si="1"/>
        <v>0</v>
      </c>
    </row>
    <row r="50" spans="1:5" ht="15.75" customHeight="1" x14ac:dyDescent="0.2">
      <c r="A50" s="42" t="s">
        <v>188</v>
      </c>
      <c r="B50" s="21">
        <v>0</v>
      </c>
      <c r="C50" s="25">
        <v>10.5</v>
      </c>
      <c r="D50" s="54">
        <v>10.5</v>
      </c>
      <c r="E50" s="55">
        <f t="shared" si="1"/>
        <v>0</v>
      </c>
    </row>
    <row r="51" spans="1:5" ht="15.75" customHeight="1" x14ac:dyDescent="0.2">
      <c r="A51" s="35" t="s">
        <v>114</v>
      </c>
      <c r="B51" s="21">
        <v>0</v>
      </c>
      <c r="C51" s="25">
        <v>10</v>
      </c>
      <c r="D51" s="54">
        <v>10</v>
      </c>
      <c r="E51" s="55">
        <f t="shared" si="1"/>
        <v>0</v>
      </c>
    </row>
    <row r="52" spans="1:5" ht="15.75" customHeight="1" x14ac:dyDescent="0.2">
      <c r="A52" s="36" t="s">
        <v>141</v>
      </c>
      <c r="B52" s="21">
        <v>0</v>
      </c>
      <c r="C52" s="25">
        <v>10</v>
      </c>
      <c r="D52" s="54">
        <v>10</v>
      </c>
      <c r="E52" s="55">
        <f t="shared" si="1"/>
        <v>0</v>
      </c>
    </row>
    <row r="53" spans="1:5" ht="15.75" customHeight="1" x14ac:dyDescent="0.2">
      <c r="A53" s="37" t="s">
        <v>52</v>
      </c>
      <c r="B53" s="21">
        <v>0</v>
      </c>
      <c r="C53" s="25">
        <v>12</v>
      </c>
      <c r="D53" s="54">
        <v>12</v>
      </c>
      <c r="E53" s="55">
        <f t="shared" si="1"/>
        <v>0</v>
      </c>
    </row>
    <row r="54" spans="1:5" ht="15.75" customHeight="1" x14ac:dyDescent="0.2">
      <c r="A54" s="10" t="s">
        <v>82</v>
      </c>
      <c r="B54" s="21">
        <v>0</v>
      </c>
      <c r="C54" s="25">
        <v>5</v>
      </c>
      <c r="D54" s="54">
        <v>5</v>
      </c>
      <c r="E54" s="55">
        <f t="shared" si="1"/>
        <v>0</v>
      </c>
    </row>
    <row r="55" spans="1:5" ht="15.75" customHeight="1" x14ac:dyDescent="0.2">
      <c r="A55" s="10" t="s">
        <v>136</v>
      </c>
      <c r="B55" s="21">
        <v>0</v>
      </c>
      <c r="C55" s="25">
        <v>10</v>
      </c>
      <c r="D55" s="54">
        <v>10</v>
      </c>
      <c r="E55" s="55">
        <f t="shared" si="1"/>
        <v>0</v>
      </c>
    </row>
    <row r="56" spans="1:5" ht="15.75" customHeight="1" x14ac:dyDescent="0.2">
      <c r="A56" s="36" t="s">
        <v>36</v>
      </c>
      <c r="B56" s="21">
        <v>0</v>
      </c>
      <c r="C56" s="25">
        <v>10</v>
      </c>
      <c r="D56" s="54">
        <v>10</v>
      </c>
      <c r="E56" s="55">
        <f t="shared" si="1"/>
        <v>0</v>
      </c>
    </row>
    <row r="57" spans="1:5" ht="15.75" customHeight="1" x14ac:dyDescent="0.2"/>
    <row r="58" spans="1:5" ht="15.75" customHeight="1" x14ac:dyDescent="0.2"/>
    <row r="59" spans="1:5" ht="15.75" customHeight="1" x14ac:dyDescent="0.2"/>
    <row r="60" spans="1:5" ht="15.75" customHeight="1" x14ac:dyDescent="0.2"/>
    <row r="61" spans="1:5" ht="15.75" customHeight="1" x14ac:dyDescent="0.2"/>
    <row r="62" spans="1:5" ht="15.75" customHeight="1" x14ac:dyDescent="0.2"/>
    <row r="63" spans="1:5" ht="15.75" customHeight="1" x14ac:dyDescent="0.2"/>
    <row r="64" spans="1:5"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customSheetViews>
    <customSheetView guid="{3E4B093C-2B7C-4FF0-B16F-E55EB6202AF0}" filter="1" showAutoFilter="1">
      <pageMargins left="0" right="0" top="0" bottom="0" header="0" footer="0"/>
      <autoFilter ref="A31:D46" xr:uid="{9F76D3DD-47EC-5442-A462-2FC5B1556625}">
        <sortState xmlns:xlrd2="http://schemas.microsoft.com/office/spreadsheetml/2017/richdata2" ref="A31:D46">
          <sortCondition descending="1" ref="D31:D46"/>
        </sortState>
      </autoFilter>
    </customSheetView>
  </customSheetViews>
  <conditionalFormatting sqref="E10:E29">
    <cfRule type="iconSet" priority="6">
      <iconSet iconSet="3Symbols2" showValue="0">
        <cfvo type="percent" val="0"/>
        <cfvo type="num" val="0"/>
        <cfvo type="num" val="1"/>
      </iconSet>
    </cfRule>
    <cfRule type="iconSet" priority="7">
      <iconSet iconSet="3Symbols2">
        <cfvo type="percent" val="0"/>
        <cfvo type="percent" val="33"/>
        <cfvo type="percent" val="67"/>
      </iconSet>
    </cfRule>
  </conditionalFormatting>
  <conditionalFormatting sqref="E34:E56">
    <cfRule type="iconSet" priority="5">
      <iconSet iconSet="3Symbols2" showValue="0">
        <cfvo type="percent" val="0"/>
        <cfvo type="num" val="0"/>
        <cfvo type="num" val="1"/>
      </iconSet>
    </cfRule>
  </conditionalFormatting>
  <hyperlinks>
    <hyperlink ref="A27" r:id="rId1" xr:uid="{00000000-0004-0000-0200-000000000000}"/>
    <hyperlink ref="A13" r:id="rId2" xr:uid="{00000000-0004-0000-0200-000001000000}"/>
    <hyperlink ref="A11" r:id="rId3" xr:uid="{00000000-0004-0000-0200-000002000000}"/>
    <hyperlink ref="A18" r:id="rId4" xr:uid="{00000000-0004-0000-0200-000005000000}"/>
    <hyperlink ref="A14" r:id="rId5" xr:uid="{00000000-0004-0000-0200-000006000000}"/>
    <hyperlink ref="A21" r:id="rId6" xr:uid="{00000000-0004-0000-0200-000007000000}"/>
    <hyperlink ref="A20" r:id="rId7" xr:uid="{00000000-0004-0000-0200-000008000000}"/>
    <hyperlink ref="A19" r:id="rId8" xr:uid="{00000000-0004-0000-0200-000009000000}"/>
    <hyperlink ref="A15" r:id="rId9" xr:uid="{00000000-0004-0000-0200-00000A000000}"/>
    <hyperlink ref="A25" r:id="rId10" location="about" xr:uid="{00000000-0004-0000-0200-00000B000000}"/>
    <hyperlink ref="A24" r:id="rId11" xr:uid="{00000000-0004-0000-0200-00000C000000}"/>
    <hyperlink ref="A23" r:id="rId12" xr:uid="{00000000-0004-0000-0200-00000D000000}"/>
    <hyperlink ref="A22" r:id="rId13" xr:uid="{00000000-0004-0000-0200-00000E000000}"/>
    <hyperlink ref="A12" r:id="rId14" xr:uid="{00000000-0004-0000-0200-00000F000000}"/>
    <hyperlink ref="A28" r:id="rId15" xr:uid="{00000000-0004-0000-0200-000010000000}"/>
    <hyperlink ref="A26" r:id="rId16" xr:uid="{00000000-0004-0000-0200-000011000000}"/>
    <hyperlink ref="A17" r:id="rId17" xr:uid="{00000000-0004-0000-0200-000012000000}"/>
    <hyperlink ref="A10" r:id="rId18" xr:uid="{00000000-0004-0000-0200-000013000000}"/>
    <hyperlink ref="A34" r:id="rId19" xr:uid="{00000000-0004-0000-0200-000014000000}"/>
    <hyperlink ref="A35" r:id="rId20" xr:uid="{00000000-0004-0000-0200-000015000000}"/>
    <hyperlink ref="A36" r:id="rId21" xr:uid="{00000000-0004-0000-0200-000016000000}"/>
    <hyperlink ref="A37" r:id="rId22" xr:uid="{00000000-0004-0000-0200-000017000000}"/>
    <hyperlink ref="A39" r:id="rId23" xr:uid="{00000000-0004-0000-0200-000018000000}"/>
    <hyperlink ref="A40" r:id="rId24" xr:uid="{00000000-0004-0000-0200-000019000000}"/>
    <hyperlink ref="A41" r:id="rId25" xr:uid="{00000000-0004-0000-0200-00001A000000}"/>
    <hyperlink ref="A43" r:id="rId26" xr:uid="{00000000-0004-0000-0200-00001B000000}"/>
    <hyperlink ref="A44" r:id="rId27" xr:uid="{00000000-0004-0000-0200-00001C000000}"/>
    <hyperlink ref="A45" r:id="rId28" xr:uid="{00000000-0004-0000-0200-00001D000000}"/>
    <hyperlink ref="A46" r:id="rId29" xr:uid="{00000000-0004-0000-0200-00001E000000}"/>
    <hyperlink ref="A49" r:id="rId30" xr:uid="{00000000-0004-0000-0200-00001F000000}"/>
    <hyperlink ref="A51" r:id="rId31" xr:uid="{00000000-0004-0000-0200-000021000000}"/>
    <hyperlink ref="A52" r:id="rId32" display="Stephen I. Katz Early-Stage Investigator Research Project Grant (R01 Clinical Trial Not Allowed) (NIH)" xr:uid="{00000000-0004-0000-0200-000022000000}"/>
    <hyperlink ref="A53" r:id="rId33" xr:uid="{00000000-0004-0000-0200-000023000000}"/>
    <hyperlink ref="A54" r:id="rId34" xr:uid="{00000000-0004-0000-0200-000025000000}"/>
    <hyperlink ref="A55" r:id="rId35" xr:uid="{00000000-0004-0000-0200-000026000000}"/>
    <hyperlink ref="A56" r:id="rId36" xr:uid="{00000000-0004-0000-0200-000027000000}"/>
    <hyperlink ref="A50" r:id="rId37" display="Heliophysics Early Career Investigator Program" xr:uid="{B6DCDADC-B2A7-4F21-84BD-E3D22E286C9C}"/>
  </hyperlink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Early Career Awards</vt:lpstr>
      <vt:lpstr>Eligibility Windows</vt:lpstr>
      <vt:lpstr>Eligibility Data</vt:lpstr>
    </vt:vector>
  </TitlesOfParts>
  <Manager/>
  <Company>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Early Career Grants January 2025</dc:title>
  <dc:subject>Early Career Grants</dc:subject>
  <dc:creator>Susan Gomes, Karen Wang</dc:creator>
  <cp:keywords>early career grants, research grants, eligibility windows, early career awards</cp:keywords>
  <dc:description/>
  <cp:lastModifiedBy>Kiirja Paananen</cp:lastModifiedBy>
  <cp:revision/>
  <dcterms:created xsi:type="dcterms:W3CDTF">2023-07-21T14:11:09Z</dcterms:created>
  <dcterms:modified xsi:type="dcterms:W3CDTF">2025-02-03T20:30:49Z</dcterms:modified>
  <cp:category/>
  <cp:contentStatus/>
</cp:coreProperties>
</file>